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\Desktop\лагерь 2025\"/>
    </mc:Choice>
  </mc:AlternateContent>
  <bookViews>
    <workbookView xWindow="0" yWindow="0" windowWidth="24750" windowHeight="13620"/>
  </bookViews>
  <sheets>
    <sheet name="Меню 1-4 класс" sheetId="1" r:id="rId1"/>
    <sheet name="НУТРИЕНТ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" i="1" l="1"/>
  <c r="M85" i="1"/>
  <c r="L85" i="1"/>
  <c r="K85" i="1"/>
  <c r="J85" i="1"/>
  <c r="I85" i="1"/>
  <c r="H85" i="1"/>
  <c r="G85" i="1"/>
  <c r="F85" i="1"/>
  <c r="E85" i="1"/>
  <c r="D85" i="1"/>
  <c r="C85" i="1"/>
  <c r="N60" i="1"/>
  <c r="M60" i="1"/>
  <c r="L60" i="1"/>
  <c r="K60" i="1"/>
  <c r="J60" i="1"/>
  <c r="I60" i="1"/>
  <c r="H60" i="1"/>
  <c r="G60" i="1"/>
  <c r="F60" i="1"/>
  <c r="E60" i="1"/>
  <c r="D60" i="1"/>
  <c r="C60" i="1"/>
  <c r="G154" i="1" l="1"/>
  <c r="F154" i="1"/>
  <c r="E154" i="1"/>
  <c r="D154" i="1"/>
  <c r="N40" i="1" l="1"/>
  <c r="M40" i="1"/>
  <c r="L40" i="1"/>
  <c r="K40" i="1"/>
  <c r="J40" i="1"/>
  <c r="I40" i="1"/>
  <c r="H40" i="1"/>
  <c r="C40" i="1"/>
  <c r="N115" i="1" l="1"/>
  <c r="M115" i="1"/>
  <c r="L115" i="1"/>
  <c r="K115" i="1"/>
  <c r="J115" i="1"/>
  <c r="I115" i="1"/>
  <c r="H115" i="1"/>
  <c r="C115" i="1"/>
  <c r="G108" i="1"/>
  <c r="G115" i="1" s="1"/>
  <c r="F108" i="1"/>
  <c r="F115" i="1" s="1"/>
  <c r="E108" i="1"/>
  <c r="E115" i="1" s="1"/>
  <c r="D108" i="1"/>
  <c r="D115" i="1" s="1"/>
  <c r="D40" i="1" l="1"/>
  <c r="E40" i="1"/>
  <c r="F40" i="1"/>
  <c r="G40" i="1"/>
  <c r="N99" i="1" l="1"/>
  <c r="M99" i="1"/>
  <c r="L99" i="1"/>
  <c r="K99" i="1"/>
  <c r="J99" i="1"/>
  <c r="I99" i="1"/>
  <c r="H99" i="1"/>
  <c r="C99" i="1"/>
  <c r="D99" i="1"/>
  <c r="E99" i="1"/>
  <c r="F99" i="1"/>
  <c r="G99" i="1"/>
  <c r="N23" i="1"/>
  <c r="M23" i="1"/>
  <c r="L23" i="1"/>
  <c r="K23" i="1"/>
  <c r="J23" i="1"/>
  <c r="I23" i="1"/>
  <c r="H23" i="1"/>
  <c r="C23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N160" i="1" l="1"/>
  <c r="M160" i="1"/>
  <c r="L160" i="1"/>
  <c r="K160" i="1"/>
  <c r="J160" i="1"/>
  <c r="I160" i="1"/>
  <c r="H160" i="1"/>
  <c r="G160" i="1"/>
  <c r="F160" i="1"/>
  <c r="E160" i="1"/>
  <c r="D160" i="1"/>
  <c r="C160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N91" i="1"/>
  <c r="M91" i="1"/>
  <c r="L91" i="1"/>
  <c r="K91" i="1"/>
  <c r="J91" i="1"/>
  <c r="I91" i="1"/>
  <c r="H91" i="1"/>
  <c r="G91" i="1"/>
  <c r="F91" i="1"/>
  <c r="E91" i="1"/>
  <c r="D91" i="1"/>
  <c r="C91" i="1"/>
  <c r="N77" i="1" l="1"/>
  <c r="M77" i="1"/>
  <c r="L77" i="1"/>
  <c r="K77" i="1"/>
  <c r="J77" i="1"/>
  <c r="I77" i="1"/>
  <c r="H77" i="1"/>
  <c r="G77" i="1"/>
  <c r="F77" i="1"/>
  <c r="E77" i="1"/>
  <c r="D77" i="1"/>
  <c r="C77" i="1"/>
  <c r="N70" i="1"/>
  <c r="M70" i="1"/>
  <c r="L70" i="1"/>
  <c r="K70" i="1"/>
  <c r="J70" i="1"/>
  <c r="I70" i="1"/>
  <c r="H70" i="1"/>
  <c r="G70" i="1"/>
  <c r="F70" i="1"/>
  <c r="E70" i="1"/>
  <c r="D70" i="1"/>
  <c r="C70" i="1"/>
  <c r="C30" i="1" l="1"/>
  <c r="G23" i="1"/>
  <c r="F23" i="1"/>
  <c r="E23" i="1"/>
  <c r="D23" i="1"/>
  <c r="B14" i="2" l="1"/>
  <c r="B15" i="2" s="1"/>
  <c r="L14" i="2" l="1"/>
  <c r="L15" i="2" s="1"/>
  <c r="C14" i="2" l="1"/>
  <c r="C15" i="2" s="1"/>
  <c r="D14" i="2"/>
  <c r="D15" i="2" s="1"/>
  <c r="E14" i="2"/>
  <c r="E15" i="2" s="1"/>
  <c r="F14" i="2"/>
  <c r="F15" i="2" s="1"/>
  <c r="G14" i="2"/>
  <c r="G15" i="2" s="1"/>
  <c r="H14" i="2"/>
  <c r="H15" i="2" s="1"/>
  <c r="I14" i="2"/>
  <c r="I15" i="2" s="1"/>
  <c r="J14" i="2"/>
  <c r="J15" i="2" s="1"/>
  <c r="K14" i="2"/>
  <c r="K15" i="2" s="1"/>
  <c r="C54" i="1" l="1"/>
  <c r="D54" i="1"/>
  <c r="E54" i="1"/>
  <c r="F54" i="1"/>
  <c r="G54" i="1"/>
  <c r="H54" i="1"/>
  <c r="I54" i="1"/>
  <c r="J54" i="1"/>
  <c r="K54" i="1"/>
  <c r="L54" i="1"/>
  <c r="M54" i="1"/>
  <c r="N54" i="1"/>
  <c r="C46" i="1"/>
  <c r="D46" i="1"/>
  <c r="E46" i="1"/>
  <c r="F46" i="1"/>
  <c r="G46" i="1"/>
  <c r="H46" i="1"/>
  <c r="I46" i="1"/>
  <c r="J46" i="1"/>
  <c r="K46" i="1"/>
  <c r="L46" i="1"/>
  <c r="M46" i="1"/>
  <c r="N46" i="1"/>
  <c r="D30" i="1"/>
  <c r="E30" i="1"/>
  <c r="F30" i="1"/>
  <c r="G30" i="1"/>
  <c r="H30" i="1"/>
  <c r="I30" i="1"/>
  <c r="J30" i="1"/>
  <c r="K30" i="1"/>
  <c r="L30" i="1"/>
  <c r="M30" i="1"/>
  <c r="N30" i="1"/>
  <c r="F15" i="1"/>
  <c r="J15" i="1"/>
  <c r="N15" i="1"/>
  <c r="G15" i="1"/>
  <c r="K15" i="1"/>
  <c r="C15" i="1"/>
  <c r="D15" i="1"/>
  <c r="H15" i="1"/>
  <c r="L15" i="1"/>
  <c r="E15" i="1"/>
  <c r="I15" i="1"/>
  <c r="M15" i="1"/>
  <c r="E161" i="1" l="1"/>
  <c r="E162" i="1" s="1"/>
  <c r="M161" i="1"/>
  <c r="M162" i="1" s="1"/>
  <c r="L161" i="1"/>
  <c r="L162" i="1" s="1"/>
  <c r="D161" i="1"/>
  <c r="D162" i="1" s="1"/>
  <c r="K161" i="1"/>
  <c r="K162" i="1" s="1"/>
  <c r="N161" i="1"/>
  <c r="N162" i="1" s="1"/>
  <c r="F161" i="1"/>
  <c r="F162" i="1" s="1"/>
  <c r="H161" i="1"/>
  <c r="H162" i="1" s="1"/>
  <c r="C161" i="1"/>
  <c r="C162" i="1" s="1"/>
  <c r="J161" i="1"/>
  <c r="J162" i="1" s="1"/>
  <c r="I161" i="1"/>
  <c r="I162" i="1" s="1"/>
  <c r="G161" i="1"/>
  <c r="G162" i="1" s="1"/>
</calcChain>
</file>

<file path=xl/sharedStrings.xml><?xml version="1.0" encoding="utf-8"?>
<sst xmlns="http://schemas.openxmlformats.org/spreadsheetml/2006/main" count="196" uniqueCount="96">
  <si>
    <t>Наименование блюда</t>
  </si>
  <si>
    <t>Выход</t>
  </si>
  <si>
    <t>Пищевые вещества</t>
  </si>
  <si>
    <t>Минер, вещества, мг</t>
  </si>
  <si>
    <t>Витамины, мг</t>
  </si>
  <si>
    <t>Белки г</t>
  </si>
  <si>
    <t>Жиры г</t>
  </si>
  <si>
    <t>Угле,воды, г</t>
  </si>
  <si>
    <t>Энерг, ценность, ккал</t>
  </si>
  <si>
    <t>Са</t>
  </si>
  <si>
    <t>Mg</t>
  </si>
  <si>
    <t>Р</t>
  </si>
  <si>
    <t>Fe</t>
  </si>
  <si>
    <r>
      <t>В</t>
    </r>
    <r>
      <rPr>
        <vertAlign val="subscript"/>
        <sz val="10"/>
        <color theme="1"/>
        <rFont val="Times New Roman"/>
        <family val="1"/>
        <charset val="204"/>
      </rPr>
      <t>1</t>
    </r>
  </si>
  <si>
    <t>С</t>
  </si>
  <si>
    <t>А</t>
  </si>
  <si>
    <t>Каша молочная пшенная</t>
  </si>
  <si>
    <t>Хлеб пшеничный</t>
  </si>
  <si>
    <t>ИТОГО:</t>
  </si>
  <si>
    <t>Чай с лимоном</t>
  </si>
  <si>
    <t>Сок натуральный фруктовый промышленного производства</t>
  </si>
  <si>
    <t xml:space="preserve">Хлеб пшеничный   </t>
  </si>
  <si>
    <t>Сыр (порциями)</t>
  </si>
  <si>
    <t>Чай с молоком</t>
  </si>
  <si>
    <t>Компот из смеси сухофруктов</t>
  </si>
  <si>
    <t>Чай с сахаром</t>
  </si>
  <si>
    <t xml:space="preserve">ВСЕГО В СРЕДНЕМ ЗА 1 ДЕНЬ </t>
  </si>
  <si>
    <t>Дни по меню</t>
  </si>
  <si>
    <t xml:space="preserve">ВСЕГО В СР. ЗА 1 ДЕНЬ </t>
  </si>
  <si>
    <t>СРЕДНЕЕ ПОТРЕБЛЕНИЕ ПИЩЕВЫХ НУТРИЕНТОВ</t>
  </si>
  <si>
    <t>ВСЕГО ЗА 10 ДНЕЙ</t>
  </si>
  <si>
    <t>Макаронные изделия отварные</t>
  </si>
  <si>
    <t>14/1</t>
  </si>
  <si>
    <t>УТВЕРЖДАЮ:</t>
  </si>
  <si>
    <t>1 ДЕНЬ Завтрак</t>
  </si>
  <si>
    <t>Обед</t>
  </si>
  <si>
    <t>Кисель п/яг</t>
  </si>
  <si>
    <t>Кондитерские изделия</t>
  </si>
  <si>
    <r>
      <t>2 ДЕНЬ З</t>
    </r>
    <r>
      <rPr>
        <b/>
        <i/>
        <sz val="11"/>
        <color rgb="FF000000"/>
        <rFont val="Times New Roman"/>
        <family val="1"/>
        <charset val="204"/>
      </rPr>
      <t>автрак</t>
    </r>
  </si>
  <si>
    <t>Салат из свежих помидор с луком</t>
  </si>
  <si>
    <t>3 день Завтрак</t>
  </si>
  <si>
    <t>Каша молочная манная с маслом</t>
  </si>
  <si>
    <t xml:space="preserve">Салат из белокочанной капусты </t>
  </si>
  <si>
    <r>
      <t xml:space="preserve">4 ДЕНЬ </t>
    </r>
    <r>
      <rPr>
        <b/>
        <i/>
        <sz val="11"/>
        <color rgb="FF000000"/>
        <rFont val="Times New Roman"/>
        <family val="1"/>
        <charset val="204"/>
      </rPr>
      <t>Завтрак</t>
    </r>
  </si>
  <si>
    <t>Каша молочная Дружба</t>
  </si>
  <si>
    <r>
      <t xml:space="preserve">5 ДЕНЬ </t>
    </r>
    <r>
      <rPr>
        <b/>
        <i/>
        <sz val="11"/>
        <color rgb="FF000000"/>
        <rFont val="Times New Roman"/>
        <family val="1"/>
        <charset val="204"/>
      </rPr>
      <t>Завтрак</t>
    </r>
  </si>
  <si>
    <t xml:space="preserve">Хлеб ржаной </t>
  </si>
  <si>
    <t>6 ДЕНЬ Завтрак</t>
  </si>
  <si>
    <t>Каша гречневая рассыпчатая</t>
  </si>
  <si>
    <t>№ рецептуры</t>
  </si>
  <si>
    <r>
      <t>7 ДЕНЬ З</t>
    </r>
    <r>
      <rPr>
        <b/>
        <i/>
        <sz val="11"/>
        <color rgb="FF000000"/>
        <rFont val="Times New Roman"/>
        <family val="1"/>
        <charset val="204"/>
      </rPr>
      <t>автрак</t>
    </r>
  </si>
  <si>
    <t>8 день Завтрак</t>
  </si>
  <si>
    <t>Гороховое пюре</t>
  </si>
  <si>
    <r>
      <t xml:space="preserve">9 ДЕНЬ </t>
    </r>
    <r>
      <rPr>
        <b/>
        <i/>
        <sz val="11"/>
        <color rgb="FF000000"/>
        <rFont val="Times New Roman"/>
        <family val="1"/>
        <charset val="204"/>
      </rPr>
      <t>Завтрак</t>
    </r>
  </si>
  <si>
    <t>Кофе на молоке</t>
  </si>
  <si>
    <t>Салат Витаминный</t>
  </si>
  <si>
    <r>
      <t xml:space="preserve">10 ДЕНЬ </t>
    </r>
    <r>
      <rPr>
        <b/>
        <i/>
        <sz val="11"/>
        <color rgb="FF000000"/>
        <rFont val="Times New Roman"/>
        <family val="1"/>
        <charset val="204"/>
      </rPr>
      <t>Завтрак</t>
    </r>
  </si>
  <si>
    <t>Жаркое по-домашнему с мясом курицы</t>
  </si>
  <si>
    <t>Соус красный основной</t>
  </si>
  <si>
    <t>Нарезка из свежих огурцов</t>
  </si>
  <si>
    <t xml:space="preserve">Директор МОБУ 1-Федоровская ООШ                            </t>
  </si>
  <si>
    <t>_________________/Т.В. Шанскова/</t>
  </si>
  <si>
    <t>"____"_______________ _20____ г</t>
  </si>
  <si>
    <t>Фрукт</t>
  </si>
  <si>
    <t xml:space="preserve">Салат из отварной свеклы с раст. маслом </t>
  </si>
  <si>
    <t>Суп картофельный с макаронными изделиями на м/б</t>
  </si>
  <si>
    <t>Суп полевой с пшеном на курином бульоне</t>
  </si>
  <si>
    <t xml:space="preserve">Каша молочная манная </t>
  </si>
  <si>
    <t>Булочка домашняя</t>
  </si>
  <si>
    <t>Суп картофельный с макаронными изделиями на курином  бульоне</t>
  </si>
  <si>
    <t>Плов из мяса птицы</t>
  </si>
  <si>
    <t>Фрикаделька мясная</t>
  </si>
  <si>
    <t>Суп молочный с макаронными изделиями</t>
  </si>
  <si>
    <t>Птица тушеная</t>
  </si>
  <si>
    <t>Салат из свежих огурцов и помидор</t>
  </si>
  <si>
    <t>Салат из свежих огурцов</t>
  </si>
  <si>
    <t>б/н</t>
  </si>
  <si>
    <t>Овощи свежие (помидоры)</t>
  </si>
  <si>
    <t>Суп картофельный с гречневой крупой на курином бульоне</t>
  </si>
  <si>
    <t>Гуляш из мяса птицы</t>
  </si>
  <si>
    <t>Каша  пшенная</t>
  </si>
  <si>
    <t>Каша вязкая (рисовая) с маслом и сахаром молочная</t>
  </si>
  <si>
    <t>Каша  расспычатая гречневая</t>
  </si>
  <si>
    <t>соус красный основной</t>
  </si>
  <si>
    <t>Котлеты (биточки ) рыбные</t>
  </si>
  <si>
    <t xml:space="preserve">Примерное десятидневное  меню для
 ДООЛ ДП «Алые паруса» при
МОБУ 1- Фёдоровская ООШ на 2025 год
</t>
  </si>
  <si>
    <t>Салат из капусты белокачанной</t>
  </si>
  <si>
    <t>Рагу из овощей</t>
  </si>
  <si>
    <t>Масло сливочное поционно</t>
  </si>
  <si>
    <t>Щи из свежей капусты с картофелем на куринном бульоне</t>
  </si>
  <si>
    <t>Суп картофельный на куринном бульоне</t>
  </si>
  <si>
    <t>Суп  картофельный с горохом  на куринном бульоне</t>
  </si>
  <si>
    <t>Суп молочный с гречневой крупой</t>
  </si>
  <si>
    <t>Суп картофельный с рисовой крупой на куринном бульоне</t>
  </si>
  <si>
    <t>Каша молочная геркулесовая с маслом</t>
  </si>
  <si>
    <t>Борщ из свежей капусты с картофелем на куринном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</si>
</sst>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8" fillId="4" borderId="1" xfId="0" applyFont="1" applyFill="1" applyBorder="1"/>
    <xf numFmtId="0" fontId="8" fillId="4" borderId="1" xfId="0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ill="1"/>
    <xf numFmtId="0" fontId="11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1314450</xdr:colOff>
      <xdr:row>2</xdr:row>
      <xdr:rowOff>95250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04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topLeftCell="A2" workbookViewId="0">
      <selection activeCell="A2" sqref="A2:B2"/>
    </sheetView>
  </sheetViews>
  <sheetFormatPr defaultRowHeight="15" x14ac:dyDescent="0.25"/>
  <cols>
    <col min="1" max="1" width="5.85546875" customWidth="1"/>
    <col min="2" max="2" width="37.140625" style="5" customWidth="1"/>
    <col min="3" max="3" width="6.42578125" customWidth="1"/>
    <col min="4" max="4" width="5.5703125" customWidth="1"/>
    <col min="5" max="5" width="6" customWidth="1"/>
    <col min="6" max="6" width="5.5703125" customWidth="1"/>
    <col min="7" max="7" width="8.140625" customWidth="1"/>
    <col min="8" max="8" width="6.5703125" customWidth="1"/>
    <col min="9" max="9" width="5.7109375" customWidth="1"/>
    <col min="10" max="10" width="7.42578125" customWidth="1"/>
    <col min="11" max="11" width="7" customWidth="1"/>
    <col min="12" max="12" width="6.7109375" customWidth="1"/>
    <col min="13" max="13" width="6.5703125" customWidth="1"/>
    <col min="14" max="14" width="7.85546875" customWidth="1"/>
  </cols>
  <sheetData>
    <row r="1" spans="1:14" s="33" customFormat="1" x14ac:dyDescent="0.25">
      <c r="A1" s="86"/>
      <c r="B1" s="86"/>
      <c r="C1" s="34"/>
      <c r="D1" s="34"/>
      <c r="E1" s="34"/>
      <c r="F1" s="34"/>
      <c r="G1" s="34"/>
      <c r="H1" s="34"/>
      <c r="I1" s="34"/>
      <c r="J1" s="86" t="s">
        <v>33</v>
      </c>
      <c r="K1" s="86"/>
      <c r="L1" s="86"/>
      <c r="M1" s="86"/>
      <c r="N1" s="86"/>
    </row>
    <row r="2" spans="1:14" s="33" customFormat="1" ht="66.75" customHeight="1" x14ac:dyDescent="0.25">
      <c r="A2" s="87"/>
      <c r="B2" s="86"/>
      <c r="C2" s="34"/>
      <c r="D2" s="34"/>
      <c r="E2" s="34"/>
      <c r="F2" s="34"/>
      <c r="G2" s="34"/>
      <c r="H2" s="34"/>
      <c r="I2" s="34"/>
      <c r="J2" s="88" t="s">
        <v>60</v>
      </c>
      <c r="K2" s="88"/>
      <c r="L2" s="88"/>
      <c r="M2" s="88"/>
      <c r="N2" s="88"/>
    </row>
    <row r="3" spans="1:14" s="33" customFormat="1" ht="14.25" customHeight="1" x14ac:dyDescent="0.25">
      <c r="A3" s="84"/>
      <c r="B3" s="84"/>
      <c r="C3" s="34"/>
      <c r="D3" s="34"/>
      <c r="E3" s="34"/>
      <c r="F3" s="34"/>
      <c r="G3" s="34"/>
      <c r="H3" s="34"/>
      <c r="I3" s="34"/>
      <c r="J3" s="85" t="s">
        <v>61</v>
      </c>
      <c r="K3" s="85"/>
      <c r="L3" s="85"/>
      <c r="M3" s="85"/>
      <c r="N3" s="85"/>
    </row>
    <row r="4" spans="1:14" s="33" customFormat="1" ht="26.25" customHeight="1" x14ac:dyDescent="0.25">
      <c r="A4" s="84"/>
      <c r="B4" s="84"/>
      <c r="C4" s="34"/>
      <c r="D4" s="34"/>
      <c r="E4" s="34"/>
      <c r="F4" s="34"/>
      <c r="G4" s="34"/>
      <c r="H4" s="34"/>
      <c r="I4" s="34"/>
      <c r="J4" s="85" t="s">
        <v>62</v>
      </c>
      <c r="K4" s="85"/>
      <c r="L4" s="85"/>
      <c r="M4" s="85"/>
      <c r="N4" s="85"/>
    </row>
    <row r="5" spans="1:14" s="33" customFormat="1" ht="21" customHeight="1" x14ac:dyDescent="0.25">
      <c r="A5" s="36"/>
      <c r="B5" s="36"/>
      <c r="C5" s="34"/>
      <c r="D5" s="34"/>
      <c r="E5" s="34"/>
      <c r="F5" s="34"/>
      <c r="G5" s="34"/>
      <c r="H5" s="34"/>
      <c r="I5" s="34"/>
      <c r="J5" s="35"/>
      <c r="K5" s="35"/>
      <c r="L5" s="35"/>
      <c r="M5" s="35"/>
      <c r="N5" s="35"/>
    </row>
    <row r="6" spans="1:14" ht="345" customHeight="1" x14ac:dyDescent="0.25">
      <c r="A6" s="93" t="s">
        <v>85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</row>
    <row r="7" spans="1:14" x14ac:dyDescent="0.25">
      <c r="A7" s="98" t="s">
        <v>49</v>
      </c>
      <c r="B7" s="98" t="s">
        <v>0</v>
      </c>
      <c r="C7" s="98" t="s">
        <v>1</v>
      </c>
      <c r="D7" s="98" t="s">
        <v>2</v>
      </c>
      <c r="E7" s="98"/>
      <c r="F7" s="98"/>
      <c r="G7" s="98"/>
      <c r="H7" s="98" t="s">
        <v>3</v>
      </c>
      <c r="I7" s="98"/>
      <c r="J7" s="98"/>
      <c r="K7" s="98"/>
      <c r="L7" s="98" t="s">
        <v>4</v>
      </c>
      <c r="M7" s="98"/>
      <c r="N7" s="98"/>
    </row>
    <row r="8" spans="1:14" ht="39" customHeight="1" x14ac:dyDescent="0.25">
      <c r="A8" s="98"/>
      <c r="B8" s="98"/>
      <c r="C8" s="98"/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</row>
    <row r="9" spans="1:14" ht="11.25" customHeight="1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</row>
    <row r="10" spans="1:14" ht="14.25" customHeight="1" x14ac:dyDescent="0.25">
      <c r="A10" s="96" t="s">
        <v>34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x14ac:dyDescent="0.25">
      <c r="A11" s="1">
        <v>301</v>
      </c>
      <c r="B11" s="49" t="s">
        <v>80</v>
      </c>
      <c r="C11" s="1">
        <v>5.63</v>
      </c>
      <c r="D11" s="2">
        <v>8.8000000000000007</v>
      </c>
      <c r="E11" s="2">
        <v>72.400000000000006</v>
      </c>
      <c r="F11" s="2">
        <v>314.27999999999997</v>
      </c>
      <c r="G11" s="2">
        <v>192.2</v>
      </c>
      <c r="H11" s="2">
        <v>23.06</v>
      </c>
      <c r="I11" s="2">
        <v>1.18</v>
      </c>
      <c r="J11" s="2">
        <v>117</v>
      </c>
      <c r="K11" s="2">
        <v>0.17</v>
      </c>
      <c r="L11" s="2">
        <v>0.54</v>
      </c>
      <c r="M11" s="2">
        <v>0.17</v>
      </c>
      <c r="N11" s="2">
        <v>0.48</v>
      </c>
    </row>
    <row r="12" spans="1:14" x14ac:dyDescent="0.25">
      <c r="A12" s="62">
        <v>693</v>
      </c>
      <c r="B12" s="49" t="s">
        <v>25</v>
      </c>
      <c r="C12" s="62">
        <v>200</v>
      </c>
      <c r="D12" s="62">
        <v>0.2</v>
      </c>
      <c r="E12" s="62">
        <v>0</v>
      </c>
      <c r="F12" s="62">
        <v>14</v>
      </c>
      <c r="G12" s="62">
        <v>28</v>
      </c>
      <c r="H12" s="62">
        <v>6</v>
      </c>
      <c r="I12" s="50">
        <v>0</v>
      </c>
      <c r="J12" s="50">
        <v>0</v>
      </c>
      <c r="K12" s="62">
        <v>0.4</v>
      </c>
      <c r="L12" s="62">
        <v>0</v>
      </c>
      <c r="M12" s="62">
        <v>0</v>
      </c>
      <c r="N12" s="50">
        <v>0</v>
      </c>
    </row>
    <row r="13" spans="1:14" x14ac:dyDescent="0.25">
      <c r="A13" s="61"/>
      <c r="B13" s="38" t="s">
        <v>63</v>
      </c>
      <c r="C13" s="50">
        <v>100</v>
      </c>
      <c r="D13" s="50">
        <v>0.8</v>
      </c>
      <c r="E13" s="50">
        <v>0.8</v>
      </c>
      <c r="F13" s="50">
        <v>19.600000000000001</v>
      </c>
      <c r="G13" s="50">
        <v>94</v>
      </c>
      <c r="H13" s="50">
        <v>20</v>
      </c>
      <c r="I13" s="50">
        <v>0</v>
      </c>
      <c r="J13" s="50">
        <v>151.6</v>
      </c>
      <c r="K13" s="50">
        <v>4.4000000000000004</v>
      </c>
      <c r="L13" s="50">
        <v>0.06</v>
      </c>
      <c r="M13" s="50">
        <v>20</v>
      </c>
      <c r="N13" s="50">
        <v>0</v>
      </c>
    </row>
    <row r="14" spans="1:14" x14ac:dyDescent="0.25">
      <c r="A14" s="1"/>
      <c r="B14" s="4" t="s">
        <v>17</v>
      </c>
      <c r="C14" s="2">
        <v>30</v>
      </c>
      <c r="D14" s="2">
        <v>0.45</v>
      </c>
      <c r="E14" s="2">
        <v>0.45</v>
      </c>
      <c r="F14" s="2">
        <v>24.9</v>
      </c>
      <c r="G14" s="2">
        <v>132.5</v>
      </c>
      <c r="H14" s="2">
        <v>13.02</v>
      </c>
      <c r="I14" s="2">
        <v>17.53</v>
      </c>
      <c r="J14" s="2">
        <v>41.58</v>
      </c>
      <c r="K14" s="2">
        <v>0.8</v>
      </c>
      <c r="L14" s="2">
        <v>0.08</v>
      </c>
      <c r="M14" s="2">
        <v>0</v>
      </c>
      <c r="N14" s="2">
        <v>0</v>
      </c>
    </row>
    <row r="15" spans="1:14" x14ac:dyDescent="0.25">
      <c r="A15" s="6"/>
      <c r="B15" s="7" t="s">
        <v>18</v>
      </c>
      <c r="C15" s="8">
        <f t="shared" ref="C15:N15" si="0">SUM(C11:C14)</f>
        <v>335.63</v>
      </c>
      <c r="D15" s="8">
        <f t="shared" si="0"/>
        <v>10.25</v>
      </c>
      <c r="E15" s="8">
        <f t="shared" si="0"/>
        <v>73.650000000000006</v>
      </c>
      <c r="F15" s="8">
        <f t="shared" si="0"/>
        <v>372.78</v>
      </c>
      <c r="G15" s="8">
        <f t="shared" si="0"/>
        <v>446.7</v>
      </c>
      <c r="H15" s="8">
        <f t="shared" si="0"/>
        <v>62.08</v>
      </c>
      <c r="I15" s="8">
        <f t="shared" si="0"/>
        <v>18.71</v>
      </c>
      <c r="J15" s="8">
        <f t="shared" si="0"/>
        <v>310.18</v>
      </c>
      <c r="K15" s="8">
        <f t="shared" si="0"/>
        <v>5.7700000000000005</v>
      </c>
      <c r="L15" s="8">
        <f t="shared" si="0"/>
        <v>0.68</v>
      </c>
      <c r="M15" s="8">
        <f t="shared" si="0"/>
        <v>20.170000000000002</v>
      </c>
      <c r="N15" s="8">
        <f t="shared" si="0"/>
        <v>0.48</v>
      </c>
    </row>
    <row r="16" spans="1:14" ht="12.75" customHeight="1" x14ac:dyDescent="0.25">
      <c r="A16" s="96" t="s">
        <v>35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14.25" customHeight="1" x14ac:dyDescent="0.25">
      <c r="A17" s="43">
        <v>81</v>
      </c>
      <c r="B17" s="38" t="s">
        <v>86</v>
      </c>
      <c r="C17" s="43">
        <v>60</v>
      </c>
      <c r="D17" s="43">
        <v>0.6</v>
      </c>
      <c r="E17" s="43">
        <v>4</v>
      </c>
      <c r="F17" s="43">
        <v>6.5</v>
      </c>
      <c r="G17" s="43">
        <v>63</v>
      </c>
      <c r="H17" s="43">
        <v>22.42</v>
      </c>
      <c r="I17" s="43">
        <v>9.1</v>
      </c>
      <c r="J17" s="43">
        <v>16.57</v>
      </c>
      <c r="K17" s="43">
        <v>0.31</v>
      </c>
      <c r="L17" s="43">
        <v>0.02</v>
      </c>
      <c r="M17" s="43">
        <v>19.47</v>
      </c>
      <c r="N17" s="43">
        <v>0</v>
      </c>
    </row>
    <row r="18" spans="1:14" ht="25.5" x14ac:dyDescent="0.25">
      <c r="A18" s="75">
        <v>208</v>
      </c>
      <c r="B18" s="45" t="s">
        <v>65</v>
      </c>
      <c r="C18" s="75">
        <v>200</v>
      </c>
      <c r="D18" s="46">
        <v>2.15</v>
      </c>
      <c r="E18" s="46">
        <v>2.27</v>
      </c>
      <c r="F18" s="46">
        <v>13.71</v>
      </c>
      <c r="G18" s="46">
        <v>83.8</v>
      </c>
      <c r="H18" s="46">
        <v>19.68</v>
      </c>
      <c r="I18" s="46">
        <v>21.6</v>
      </c>
      <c r="J18" s="46">
        <v>53.32</v>
      </c>
      <c r="K18" s="46">
        <v>0.87</v>
      </c>
      <c r="L18" s="46">
        <v>0.09</v>
      </c>
      <c r="M18" s="46">
        <v>6.6</v>
      </c>
      <c r="N18" s="46">
        <v>0</v>
      </c>
    </row>
    <row r="19" spans="1:14" x14ac:dyDescent="0.25">
      <c r="A19" s="42">
        <v>959</v>
      </c>
      <c r="B19" s="45" t="s">
        <v>87</v>
      </c>
      <c r="C19" s="44">
        <v>180</v>
      </c>
      <c r="D19" s="26">
        <v>2.75</v>
      </c>
      <c r="E19" s="26">
        <v>13.2</v>
      </c>
      <c r="F19" s="26">
        <v>17.329999999999998</v>
      </c>
      <c r="G19" s="26">
        <v>199.2</v>
      </c>
      <c r="H19" s="26">
        <v>28.68</v>
      </c>
      <c r="I19" s="26">
        <v>33.36</v>
      </c>
      <c r="J19" s="26">
        <v>74.16</v>
      </c>
      <c r="K19" s="26">
        <v>1.18</v>
      </c>
      <c r="L19" s="26">
        <v>0.08</v>
      </c>
      <c r="M19" s="26">
        <v>10.4</v>
      </c>
      <c r="N19" s="26">
        <v>37.200000000000003</v>
      </c>
    </row>
    <row r="20" spans="1:14" x14ac:dyDescent="0.25">
      <c r="A20" s="76">
        <v>943</v>
      </c>
      <c r="B20" s="49" t="s">
        <v>24</v>
      </c>
      <c r="C20" s="76">
        <v>200</v>
      </c>
      <c r="D20" s="65">
        <v>0.04</v>
      </c>
      <c r="E20" s="65">
        <v>0</v>
      </c>
      <c r="F20" s="65">
        <v>24.76</v>
      </c>
      <c r="G20" s="65">
        <v>94.2</v>
      </c>
      <c r="H20" s="65">
        <v>6.4</v>
      </c>
      <c r="I20" s="66">
        <v>0</v>
      </c>
      <c r="J20" s="66">
        <v>3.6</v>
      </c>
      <c r="K20" s="65">
        <v>0.18</v>
      </c>
      <c r="L20" s="65">
        <v>0.01</v>
      </c>
      <c r="M20" s="65">
        <v>1.08</v>
      </c>
      <c r="N20" s="66">
        <v>0</v>
      </c>
    </row>
    <row r="21" spans="1:14" x14ac:dyDescent="0.25">
      <c r="A21" s="50"/>
      <c r="B21" s="38" t="s">
        <v>46</v>
      </c>
      <c r="C21" s="50">
        <v>30</v>
      </c>
      <c r="D21" s="50">
        <v>3.3</v>
      </c>
      <c r="E21" s="50">
        <v>0.6</v>
      </c>
      <c r="F21" s="50">
        <v>16.7</v>
      </c>
      <c r="G21" s="50">
        <v>129.5</v>
      </c>
      <c r="H21" s="50">
        <v>11.5</v>
      </c>
      <c r="I21" s="50">
        <v>16.5</v>
      </c>
      <c r="J21" s="50">
        <v>43.5</v>
      </c>
      <c r="K21" s="50">
        <v>1</v>
      </c>
      <c r="L21" s="50">
        <v>0.08</v>
      </c>
      <c r="M21" s="50">
        <v>0</v>
      </c>
      <c r="N21" s="50">
        <v>0</v>
      </c>
    </row>
    <row r="22" spans="1:14" x14ac:dyDescent="0.25">
      <c r="A22" s="48"/>
      <c r="B22" s="38" t="s">
        <v>17</v>
      </c>
      <c r="C22" s="50">
        <v>30</v>
      </c>
      <c r="D22" s="50">
        <v>0.45</v>
      </c>
      <c r="E22" s="50">
        <v>0.45</v>
      </c>
      <c r="F22" s="50">
        <v>24.9</v>
      </c>
      <c r="G22" s="50">
        <v>132.5</v>
      </c>
      <c r="H22" s="50">
        <v>13.02</v>
      </c>
      <c r="I22" s="50">
        <v>17.53</v>
      </c>
      <c r="J22" s="50">
        <v>41.58</v>
      </c>
      <c r="K22" s="50">
        <v>0.8</v>
      </c>
      <c r="L22" s="50">
        <v>0.08</v>
      </c>
      <c r="M22" s="50">
        <v>0</v>
      </c>
      <c r="N22" s="50">
        <v>0</v>
      </c>
    </row>
    <row r="23" spans="1:14" x14ac:dyDescent="0.25">
      <c r="A23" s="6"/>
      <c r="B23" s="7" t="s">
        <v>18</v>
      </c>
      <c r="C23" s="8">
        <f>SUM(C17:C22)</f>
        <v>700</v>
      </c>
      <c r="D23" s="8">
        <f t="shared" ref="D23:N23" si="1">SUM(D17:D22)</f>
        <v>9.2899999999999991</v>
      </c>
      <c r="E23" s="8">
        <f t="shared" si="1"/>
        <v>20.52</v>
      </c>
      <c r="F23" s="8">
        <f t="shared" si="1"/>
        <v>103.9</v>
      </c>
      <c r="G23" s="8">
        <f t="shared" si="1"/>
        <v>702.2</v>
      </c>
      <c r="H23" s="8">
        <f t="shared" si="1"/>
        <v>101.7</v>
      </c>
      <c r="I23" s="8">
        <f t="shared" si="1"/>
        <v>98.09</v>
      </c>
      <c r="J23" s="8">
        <f t="shared" si="1"/>
        <v>232.73000000000002</v>
      </c>
      <c r="K23" s="8">
        <f t="shared" si="1"/>
        <v>4.34</v>
      </c>
      <c r="L23" s="8">
        <f t="shared" si="1"/>
        <v>0.36000000000000004</v>
      </c>
      <c r="M23" s="8">
        <f t="shared" si="1"/>
        <v>37.549999999999997</v>
      </c>
      <c r="N23" s="8">
        <f t="shared" si="1"/>
        <v>37.200000000000003</v>
      </c>
    </row>
    <row r="24" spans="1:14" x14ac:dyDescent="0.25">
      <c r="A24" s="92" t="s">
        <v>38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</row>
    <row r="25" spans="1:14" ht="25.5" x14ac:dyDescent="0.25">
      <c r="A25" s="46">
        <v>168</v>
      </c>
      <c r="B25" s="45" t="s">
        <v>81</v>
      </c>
      <c r="C25" s="46">
        <v>210</v>
      </c>
      <c r="D25" s="46">
        <v>3.09</v>
      </c>
      <c r="E25" s="46">
        <v>4.07</v>
      </c>
      <c r="F25" s="46">
        <v>36.979999999999997</v>
      </c>
      <c r="G25" s="46">
        <v>197</v>
      </c>
      <c r="H25" s="46">
        <v>5.9</v>
      </c>
      <c r="I25" s="46">
        <v>21.8</v>
      </c>
      <c r="J25" s="46">
        <v>67</v>
      </c>
      <c r="K25" s="46">
        <v>0.47</v>
      </c>
      <c r="L25" s="46">
        <v>0.03</v>
      </c>
      <c r="M25" s="46">
        <v>0</v>
      </c>
      <c r="N25" s="46">
        <v>20</v>
      </c>
    </row>
    <row r="26" spans="1:14" x14ac:dyDescent="0.25">
      <c r="A26" s="50">
        <v>42</v>
      </c>
      <c r="B26" s="38" t="s">
        <v>88</v>
      </c>
      <c r="C26" s="50">
        <v>10</v>
      </c>
      <c r="D26" s="50">
        <v>2.3199999999999998</v>
      </c>
      <c r="E26" s="50">
        <v>2.95</v>
      </c>
      <c r="F26" s="50">
        <v>0</v>
      </c>
      <c r="G26" s="50">
        <v>36.4</v>
      </c>
      <c r="H26" s="50">
        <v>88</v>
      </c>
      <c r="I26" s="50">
        <v>3.5</v>
      </c>
      <c r="J26" s="50">
        <v>50</v>
      </c>
      <c r="K26" s="50">
        <v>0.1</v>
      </c>
      <c r="L26" s="50">
        <v>0</v>
      </c>
      <c r="M26" s="50">
        <v>7.0000000000000007E-2</v>
      </c>
      <c r="N26" s="50">
        <v>26</v>
      </c>
    </row>
    <row r="27" spans="1:14" x14ac:dyDescent="0.25">
      <c r="A27" s="76">
        <v>943</v>
      </c>
      <c r="B27" s="49" t="s">
        <v>25</v>
      </c>
      <c r="C27" s="76">
        <v>200</v>
      </c>
      <c r="D27" s="65">
        <v>0.2</v>
      </c>
      <c r="E27" s="65">
        <v>0</v>
      </c>
      <c r="F27" s="65">
        <v>14</v>
      </c>
      <c r="G27" s="65">
        <v>28</v>
      </c>
      <c r="H27" s="65">
        <v>6</v>
      </c>
      <c r="I27" s="66">
        <v>0</v>
      </c>
      <c r="J27" s="66">
        <v>0</v>
      </c>
      <c r="K27" s="65">
        <v>0.4</v>
      </c>
      <c r="L27" s="65">
        <v>0</v>
      </c>
      <c r="M27" s="65">
        <v>0</v>
      </c>
      <c r="N27" s="66">
        <v>0</v>
      </c>
    </row>
    <row r="28" spans="1:14" x14ac:dyDescent="0.25">
      <c r="A28" s="50"/>
      <c r="B28" s="38" t="s">
        <v>37</v>
      </c>
      <c r="C28" s="50">
        <v>40</v>
      </c>
      <c r="D28" s="50">
        <v>5</v>
      </c>
      <c r="E28" s="50">
        <v>22</v>
      </c>
      <c r="F28" s="50">
        <v>51</v>
      </c>
      <c r="G28" s="50">
        <v>330</v>
      </c>
      <c r="H28" s="50">
        <v>10.82</v>
      </c>
      <c r="I28" s="50">
        <v>1.25</v>
      </c>
      <c r="J28" s="50">
        <v>0.37</v>
      </c>
      <c r="K28" s="50">
        <v>0.03</v>
      </c>
      <c r="L28" s="50">
        <v>0.02</v>
      </c>
      <c r="M28" s="50">
        <v>0</v>
      </c>
      <c r="N28" s="50">
        <v>0</v>
      </c>
    </row>
    <row r="29" spans="1:14" x14ac:dyDescent="0.25">
      <c r="A29" s="26"/>
      <c r="B29" s="29" t="s">
        <v>21</v>
      </c>
      <c r="C29" s="26">
        <v>30</v>
      </c>
      <c r="D29" s="26">
        <v>0.46</v>
      </c>
      <c r="E29" s="26">
        <v>0.46</v>
      </c>
      <c r="F29" s="26">
        <v>19.899999999999999</v>
      </c>
      <c r="G29" s="26">
        <v>132.5</v>
      </c>
      <c r="H29" s="26">
        <v>13.04</v>
      </c>
      <c r="I29" s="26">
        <v>17.54</v>
      </c>
      <c r="J29" s="26">
        <v>41.6</v>
      </c>
      <c r="K29" s="26">
        <v>0.8</v>
      </c>
      <c r="L29" s="26">
        <v>0.08</v>
      </c>
      <c r="M29" s="26">
        <v>0</v>
      </c>
      <c r="N29" s="26">
        <v>0</v>
      </c>
    </row>
    <row r="30" spans="1:14" x14ac:dyDescent="0.25">
      <c r="A30" s="9"/>
      <c r="B30" s="10" t="s">
        <v>18</v>
      </c>
      <c r="C30" s="11">
        <f t="shared" ref="C30:N30" si="2">SUM(C25:C29)</f>
        <v>490</v>
      </c>
      <c r="D30" s="11">
        <f t="shared" si="2"/>
        <v>11.07</v>
      </c>
      <c r="E30" s="11">
        <f t="shared" si="2"/>
        <v>29.48</v>
      </c>
      <c r="F30" s="11">
        <f t="shared" si="2"/>
        <v>121.88</v>
      </c>
      <c r="G30" s="11">
        <f t="shared" si="2"/>
        <v>723.9</v>
      </c>
      <c r="H30" s="11">
        <f t="shared" si="2"/>
        <v>123.75999999999999</v>
      </c>
      <c r="I30" s="11">
        <f t="shared" si="2"/>
        <v>44.09</v>
      </c>
      <c r="J30" s="11">
        <f t="shared" si="2"/>
        <v>158.97</v>
      </c>
      <c r="K30" s="11">
        <f t="shared" si="2"/>
        <v>1.8</v>
      </c>
      <c r="L30" s="11">
        <f t="shared" si="2"/>
        <v>0.13</v>
      </c>
      <c r="M30" s="11">
        <f t="shared" si="2"/>
        <v>7.0000000000000007E-2</v>
      </c>
      <c r="N30" s="11">
        <f t="shared" si="2"/>
        <v>46</v>
      </c>
    </row>
    <row r="31" spans="1:14" ht="14.25" customHeight="1" x14ac:dyDescent="0.25">
      <c r="A31" s="89" t="s">
        <v>35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1"/>
    </row>
    <row r="32" spans="1:14" x14ac:dyDescent="0.25">
      <c r="A32" s="50">
        <v>14</v>
      </c>
      <c r="B32" s="38" t="s">
        <v>39</v>
      </c>
      <c r="C32" s="50">
        <v>60</v>
      </c>
      <c r="D32" s="50">
        <v>0.68</v>
      </c>
      <c r="E32" s="50">
        <v>3.71</v>
      </c>
      <c r="F32" s="50">
        <v>2.83</v>
      </c>
      <c r="G32" s="50">
        <v>47.46</v>
      </c>
      <c r="H32" s="50">
        <v>10.55</v>
      </c>
      <c r="I32" s="50">
        <v>10.67</v>
      </c>
      <c r="J32" s="50">
        <v>19.73</v>
      </c>
      <c r="K32" s="50">
        <v>0.5</v>
      </c>
      <c r="L32" s="50">
        <v>0.04</v>
      </c>
      <c r="M32" s="50">
        <v>12.25</v>
      </c>
      <c r="N32" s="50">
        <v>0</v>
      </c>
    </row>
    <row r="33" spans="1:14" ht="20.25" customHeight="1" x14ac:dyDescent="0.25">
      <c r="A33" s="50">
        <v>81</v>
      </c>
      <c r="B33" s="41" t="s">
        <v>89</v>
      </c>
      <c r="C33" s="43">
        <v>200</v>
      </c>
      <c r="D33" s="50">
        <v>25.5</v>
      </c>
      <c r="E33" s="50">
        <v>25.2</v>
      </c>
      <c r="F33" s="50">
        <v>45.1</v>
      </c>
      <c r="G33" s="50">
        <v>513</v>
      </c>
      <c r="H33" s="50">
        <v>45.1</v>
      </c>
      <c r="I33" s="50">
        <v>47.5</v>
      </c>
      <c r="J33" s="50">
        <v>199.3</v>
      </c>
      <c r="K33" s="50">
        <v>2.19</v>
      </c>
      <c r="L33" s="50">
        <v>0.06</v>
      </c>
      <c r="M33" s="50">
        <v>1.01</v>
      </c>
      <c r="N33" s="50">
        <v>48</v>
      </c>
    </row>
    <row r="34" spans="1:14" x14ac:dyDescent="0.25">
      <c r="A34" s="50">
        <v>228</v>
      </c>
      <c r="B34" s="38" t="s">
        <v>58</v>
      </c>
      <c r="C34" s="50">
        <v>55</v>
      </c>
      <c r="D34" s="50">
        <v>0.69</v>
      </c>
      <c r="E34" s="50">
        <v>1.95</v>
      </c>
      <c r="F34" s="50">
        <v>3.09</v>
      </c>
      <c r="G34" s="50">
        <v>31</v>
      </c>
      <c r="H34" s="50">
        <v>0.39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</row>
    <row r="35" spans="1:14" x14ac:dyDescent="0.25">
      <c r="A35" s="50">
        <v>305</v>
      </c>
      <c r="B35" s="38" t="s">
        <v>71</v>
      </c>
      <c r="C35" s="50">
        <v>80</v>
      </c>
      <c r="D35" s="50">
        <v>10.51</v>
      </c>
      <c r="E35" s="50">
        <v>11.78</v>
      </c>
      <c r="F35" s="50">
        <v>13.75</v>
      </c>
      <c r="G35" s="50">
        <v>202.5</v>
      </c>
      <c r="H35" s="50">
        <v>34.020000000000003</v>
      </c>
      <c r="I35" s="50">
        <v>25.85</v>
      </c>
      <c r="J35" s="50">
        <v>119.38</v>
      </c>
      <c r="K35" s="50">
        <v>1.07</v>
      </c>
      <c r="L35" s="50">
        <v>7.0000000000000007E-2</v>
      </c>
      <c r="M35" s="50">
        <v>0.97</v>
      </c>
      <c r="N35" s="50">
        <v>47.91</v>
      </c>
    </row>
    <row r="36" spans="1:14" x14ac:dyDescent="0.25">
      <c r="A36" s="50">
        <v>81</v>
      </c>
      <c r="B36" s="38" t="s">
        <v>82</v>
      </c>
      <c r="C36" s="50">
        <v>180</v>
      </c>
      <c r="D36" s="50">
        <v>8.9499999999999993</v>
      </c>
      <c r="E36" s="50">
        <v>6.73</v>
      </c>
      <c r="F36" s="50">
        <v>43</v>
      </c>
      <c r="G36" s="50">
        <v>276.52999999999997</v>
      </c>
      <c r="H36" s="50">
        <v>15.57</v>
      </c>
      <c r="I36" s="50">
        <v>81</v>
      </c>
      <c r="J36" s="50">
        <v>250.2</v>
      </c>
      <c r="K36" s="50">
        <v>4.7300000000000004</v>
      </c>
      <c r="L36" s="50">
        <v>0.22</v>
      </c>
      <c r="M36" s="50">
        <v>0</v>
      </c>
      <c r="N36" s="37">
        <v>0.02</v>
      </c>
    </row>
    <row r="37" spans="1:14" x14ac:dyDescent="0.25">
      <c r="A37" s="62">
        <v>868</v>
      </c>
      <c r="B37" s="49" t="s">
        <v>24</v>
      </c>
      <c r="C37" s="62">
        <v>200</v>
      </c>
      <c r="D37" s="62">
        <v>0.04</v>
      </c>
      <c r="E37" s="62">
        <v>0</v>
      </c>
      <c r="F37" s="62">
        <v>24.76</v>
      </c>
      <c r="G37" s="62">
        <v>94.2</v>
      </c>
      <c r="H37" s="62">
        <v>6.4</v>
      </c>
      <c r="I37" s="50">
        <v>0</v>
      </c>
      <c r="J37" s="50">
        <v>3.6</v>
      </c>
      <c r="K37" s="62">
        <v>0.18</v>
      </c>
      <c r="L37" s="62">
        <v>0.01</v>
      </c>
      <c r="M37" s="62">
        <v>1.08</v>
      </c>
      <c r="N37" s="50">
        <v>0</v>
      </c>
    </row>
    <row r="38" spans="1:14" x14ac:dyDescent="0.25">
      <c r="A38" s="50"/>
      <c r="B38" s="38" t="s">
        <v>46</v>
      </c>
      <c r="C38" s="50">
        <v>30</v>
      </c>
      <c r="D38" s="50">
        <v>3.3</v>
      </c>
      <c r="E38" s="50">
        <v>0.6</v>
      </c>
      <c r="F38" s="50">
        <v>16.7</v>
      </c>
      <c r="G38" s="50">
        <v>129.5</v>
      </c>
      <c r="H38" s="50">
        <v>11.5</v>
      </c>
      <c r="I38" s="50">
        <v>16.5</v>
      </c>
      <c r="J38" s="50">
        <v>43.5</v>
      </c>
      <c r="K38" s="50">
        <v>1</v>
      </c>
      <c r="L38" s="50">
        <v>0.08</v>
      </c>
      <c r="M38" s="50">
        <v>0</v>
      </c>
      <c r="N38" s="50">
        <v>0</v>
      </c>
    </row>
    <row r="39" spans="1:14" x14ac:dyDescent="0.25">
      <c r="A39" s="48"/>
      <c r="B39" s="38" t="s">
        <v>17</v>
      </c>
      <c r="C39" s="50">
        <v>30</v>
      </c>
      <c r="D39" s="50">
        <v>0.45</v>
      </c>
      <c r="E39" s="50">
        <v>0.45</v>
      </c>
      <c r="F39" s="50">
        <v>24.9</v>
      </c>
      <c r="G39" s="50">
        <v>132.5</v>
      </c>
      <c r="H39" s="50">
        <v>13.02</v>
      </c>
      <c r="I39" s="50">
        <v>17.53</v>
      </c>
      <c r="J39" s="50">
        <v>41.58</v>
      </c>
      <c r="K39" s="50">
        <v>0.8</v>
      </c>
      <c r="L39" s="50">
        <v>0.08</v>
      </c>
      <c r="M39" s="50">
        <v>0</v>
      </c>
      <c r="N39" s="50">
        <v>0</v>
      </c>
    </row>
    <row r="40" spans="1:14" ht="15" customHeight="1" x14ac:dyDescent="0.25">
      <c r="A40" s="6"/>
      <c r="B40" s="7" t="s">
        <v>18</v>
      </c>
      <c r="C40" s="8">
        <f t="shared" ref="C40:N40" si="3">SUM(C32:C39)</f>
        <v>835</v>
      </c>
      <c r="D40" s="8">
        <f t="shared" si="3"/>
        <v>50.12</v>
      </c>
      <c r="E40" s="8">
        <f t="shared" si="3"/>
        <v>50.420000000000009</v>
      </c>
      <c r="F40" s="8">
        <f t="shared" si="3"/>
        <v>174.13</v>
      </c>
      <c r="G40" s="8">
        <f t="shared" si="3"/>
        <v>1426.69</v>
      </c>
      <c r="H40" s="8">
        <f t="shared" si="3"/>
        <v>136.55000000000001</v>
      </c>
      <c r="I40" s="8">
        <f t="shared" si="3"/>
        <v>199.05</v>
      </c>
      <c r="J40" s="8">
        <f t="shared" si="3"/>
        <v>677.29</v>
      </c>
      <c r="K40" s="8">
        <f t="shared" si="3"/>
        <v>10.47</v>
      </c>
      <c r="L40" s="8">
        <f t="shared" si="3"/>
        <v>0.56000000000000005</v>
      </c>
      <c r="M40" s="8">
        <f t="shared" si="3"/>
        <v>15.31</v>
      </c>
      <c r="N40" s="8">
        <f t="shared" si="3"/>
        <v>95.929999999999993</v>
      </c>
    </row>
    <row r="41" spans="1:14" x14ac:dyDescent="0.25">
      <c r="A41" s="89" t="s">
        <v>40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</row>
    <row r="42" spans="1:14" x14ac:dyDescent="0.25">
      <c r="A42" s="46">
        <v>390</v>
      </c>
      <c r="B42" s="45" t="s">
        <v>41</v>
      </c>
      <c r="C42" s="46">
        <v>200</v>
      </c>
      <c r="D42" s="46">
        <v>6.24</v>
      </c>
      <c r="E42" s="46">
        <v>6.1</v>
      </c>
      <c r="F42" s="46">
        <v>19.7</v>
      </c>
      <c r="G42" s="46">
        <v>158.63999999999999</v>
      </c>
      <c r="H42" s="46">
        <v>192.17</v>
      </c>
      <c r="I42" s="46">
        <v>23.52</v>
      </c>
      <c r="J42" s="46">
        <v>156.05000000000001</v>
      </c>
      <c r="K42" s="46">
        <v>0.3</v>
      </c>
      <c r="L42" s="46">
        <v>0.08</v>
      </c>
      <c r="M42" s="46">
        <v>1.0900000000000001</v>
      </c>
      <c r="N42" s="46">
        <v>36.72</v>
      </c>
    </row>
    <row r="43" spans="1:14" x14ac:dyDescent="0.25">
      <c r="A43" s="51">
        <v>945</v>
      </c>
      <c r="B43" s="45" t="s">
        <v>23</v>
      </c>
      <c r="C43" s="44">
        <v>200</v>
      </c>
      <c r="D43" s="46">
        <v>1.6</v>
      </c>
      <c r="E43" s="46">
        <v>16.399999999999999</v>
      </c>
      <c r="F43" s="46">
        <v>86</v>
      </c>
      <c r="G43" s="46">
        <v>33</v>
      </c>
      <c r="H43" s="46">
        <v>10.5</v>
      </c>
      <c r="I43" s="46">
        <v>67.5</v>
      </c>
      <c r="J43" s="46">
        <v>0.4</v>
      </c>
      <c r="K43" s="46">
        <v>0.02</v>
      </c>
      <c r="L43" s="46">
        <v>0</v>
      </c>
      <c r="M43" s="46">
        <v>0.08</v>
      </c>
      <c r="N43" s="46">
        <v>0</v>
      </c>
    </row>
    <row r="44" spans="1:14" x14ac:dyDescent="0.25">
      <c r="A44" s="62"/>
      <c r="B44" s="38" t="s">
        <v>63</v>
      </c>
      <c r="C44" s="50">
        <v>100</v>
      </c>
      <c r="D44" s="50">
        <v>0.8</v>
      </c>
      <c r="E44" s="50">
        <v>0.8</v>
      </c>
      <c r="F44" s="50">
        <v>19.600000000000001</v>
      </c>
      <c r="G44" s="50">
        <v>94</v>
      </c>
      <c r="H44" s="50">
        <v>20</v>
      </c>
      <c r="I44" s="50">
        <v>0</v>
      </c>
      <c r="J44" s="50">
        <v>151.6</v>
      </c>
      <c r="K44" s="50">
        <v>4.4000000000000004</v>
      </c>
      <c r="L44" s="50">
        <v>0.06</v>
      </c>
      <c r="M44" s="50">
        <v>20</v>
      </c>
      <c r="N44" s="50">
        <v>0</v>
      </c>
    </row>
    <row r="45" spans="1:14" x14ac:dyDescent="0.25">
      <c r="A45" s="27"/>
      <c r="B45" s="28" t="s">
        <v>17</v>
      </c>
      <c r="C45" s="27">
        <v>30</v>
      </c>
      <c r="D45" s="26">
        <v>0.45</v>
      </c>
      <c r="E45" s="26">
        <v>0.45</v>
      </c>
      <c r="F45" s="26">
        <v>24.9</v>
      </c>
      <c r="G45" s="26">
        <v>132.5</v>
      </c>
      <c r="H45" s="26">
        <v>13.02</v>
      </c>
      <c r="I45" s="26">
        <v>17.53</v>
      </c>
      <c r="J45" s="26">
        <v>41.58</v>
      </c>
      <c r="K45" s="26">
        <v>0.8</v>
      </c>
      <c r="L45" s="26">
        <v>0.08</v>
      </c>
      <c r="M45" s="26">
        <v>0</v>
      </c>
      <c r="N45" s="26">
        <v>0</v>
      </c>
    </row>
    <row r="46" spans="1:14" x14ac:dyDescent="0.25">
      <c r="A46" s="6"/>
      <c r="B46" s="7" t="s">
        <v>18</v>
      </c>
      <c r="C46" s="8">
        <f t="shared" ref="C46:N46" si="4">SUM(C42:C45)</f>
        <v>530</v>
      </c>
      <c r="D46" s="8">
        <f t="shared" si="4"/>
        <v>9.09</v>
      </c>
      <c r="E46" s="8">
        <f t="shared" si="4"/>
        <v>23.75</v>
      </c>
      <c r="F46" s="8">
        <f t="shared" si="4"/>
        <v>150.20000000000002</v>
      </c>
      <c r="G46" s="8">
        <f t="shared" si="4"/>
        <v>418.14</v>
      </c>
      <c r="H46" s="8">
        <f t="shared" si="4"/>
        <v>235.69</v>
      </c>
      <c r="I46" s="8">
        <f t="shared" si="4"/>
        <v>108.55</v>
      </c>
      <c r="J46" s="8">
        <f t="shared" si="4"/>
        <v>349.63</v>
      </c>
      <c r="K46" s="8">
        <f t="shared" si="4"/>
        <v>5.5200000000000005</v>
      </c>
      <c r="L46" s="8">
        <f t="shared" si="4"/>
        <v>0.22000000000000003</v>
      </c>
      <c r="M46" s="8">
        <f t="shared" si="4"/>
        <v>21.17</v>
      </c>
      <c r="N46" s="8">
        <f t="shared" si="4"/>
        <v>36.72</v>
      </c>
    </row>
    <row r="47" spans="1:14" x14ac:dyDescent="0.25">
      <c r="A47" s="89" t="s">
        <v>35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1"/>
    </row>
    <row r="48" spans="1:14" ht="18.75" customHeight="1" x14ac:dyDescent="0.25">
      <c r="A48" s="50">
        <v>14</v>
      </c>
      <c r="B48" s="38" t="s">
        <v>64</v>
      </c>
      <c r="C48" s="50">
        <v>60</v>
      </c>
      <c r="D48" s="50">
        <v>0.68</v>
      </c>
      <c r="E48" s="50">
        <v>3.71</v>
      </c>
      <c r="F48" s="50">
        <v>2.83</v>
      </c>
      <c r="G48" s="50">
        <v>47.46</v>
      </c>
      <c r="H48" s="50">
        <v>10.55</v>
      </c>
      <c r="I48" s="50">
        <v>10.67</v>
      </c>
      <c r="J48" s="50">
        <v>19.73</v>
      </c>
      <c r="K48" s="50">
        <v>0.5</v>
      </c>
      <c r="L48" s="50">
        <v>0.04</v>
      </c>
      <c r="M48" s="50">
        <v>12.25</v>
      </c>
      <c r="N48" s="50">
        <v>0</v>
      </c>
    </row>
    <row r="49" spans="1:14" x14ac:dyDescent="0.25">
      <c r="A49" s="62">
        <v>187</v>
      </c>
      <c r="B49" s="45" t="s">
        <v>90</v>
      </c>
      <c r="C49" s="62">
        <v>200</v>
      </c>
      <c r="D49" s="50">
        <v>22.24</v>
      </c>
      <c r="E49" s="50">
        <v>16.09</v>
      </c>
      <c r="F49" s="50">
        <v>19.25</v>
      </c>
      <c r="G49" s="50">
        <v>310.85000000000002</v>
      </c>
      <c r="H49" s="50">
        <v>226.4</v>
      </c>
      <c r="I49" s="50">
        <v>48.92</v>
      </c>
      <c r="J49" s="50">
        <v>344.91</v>
      </c>
      <c r="K49" s="50">
        <v>0.84</v>
      </c>
      <c r="L49" s="50">
        <v>0.09</v>
      </c>
      <c r="M49" s="50">
        <v>0.74</v>
      </c>
      <c r="N49" s="50">
        <v>0.33</v>
      </c>
    </row>
    <row r="50" spans="1:14" x14ac:dyDescent="0.25">
      <c r="A50" s="71">
        <v>304</v>
      </c>
      <c r="B50" s="38" t="s">
        <v>70</v>
      </c>
      <c r="C50" s="50">
        <v>200</v>
      </c>
      <c r="D50" s="50">
        <v>20.3</v>
      </c>
      <c r="E50" s="50">
        <v>17</v>
      </c>
      <c r="F50" s="50">
        <v>35.69</v>
      </c>
      <c r="G50" s="50">
        <v>377</v>
      </c>
      <c r="H50" s="50">
        <v>45.1</v>
      </c>
      <c r="I50" s="50">
        <v>47.5</v>
      </c>
      <c r="J50" s="50">
        <v>199.3</v>
      </c>
      <c r="K50" s="50">
        <v>2.19</v>
      </c>
      <c r="L50" s="50">
        <v>0.06</v>
      </c>
      <c r="M50" s="50">
        <v>1.01</v>
      </c>
      <c r="N50" s="50">
        <v>48</v>
      </c>
    </row>
    <row r="51" spans="1:14" x14ac:dyDescent="0.25">
      <c r="A51" s="1">
        <v>943</v>
      </c>
      <c r="B51" s="3" t="s">
        <v>25</v>
      </c>
      <c r="C51" s="27">
        <v>200</v>
      </c>
      <c r="D51" s="27">
        <v>0.2</v>
      </c>
      <c r="E51" s="27">
        <v>0.5</v>
      </c>
      <c r="F51" s="27">
        <v>15.01</v>
      </c>
      <c r="G51" s="27">
        <v>56.85</v>
      </c>
      <c r="H51" s="27">
        <v>6</v>
      </c>
      <c r="I51" s="26">
        <v>0</v>
      </c>
      <c r="J51" s="26">
        <v>0</v>
      </c>
      <c r="K51" s="27">
        <v>0.4</v>
      </c>
      <c r="L51" s="27">
        <v>0</v>
      </c>
      <c r="M51" s="27">
        <v>0</v>
      </c>
      <c r="N51" s="26">
        <v>0</v>
      </c>
    </row>
    <row r="52" spans="1:14" x14ac:dyDescent="0.25">
      <c r="A52" s="50"/>
      <c r="B52" s="38" t="s">
        <v>46</v>
      </c>
      <c r="C52" s="50">
        <v>30</v>
      </c>
      <c r="D52" s="50">
        <v>3.3</v>
      </c>
      <c r="E52" s="50">
        <v>0.6</v>
      </c>
      <c r="F52" s="50">
        <v>16.7</v>
      </c>
      <c r="G52" s="50">
        <v>129.5</v>
      </c>
      <c r="H52" s="50">
        <v>11.5</v>
      </c>
      <c r="I52" s="50">
        <v>16.5</v>
      </c>
      <c r="J52" s="50">
        <v>43.5</v>
      </c>
      <c r="K52" s="50">
        <v>1</v>
      </c>
      <c r="L52" s="50">
        <v>0.08</v>
      </c>
      <c r="M52" s="50">
        <v>0</v>
      </c>
      <c r="N52" s="50">
        <v>0</v>
      </c>
    </row>
    <row r="53" spans="1:14" x14ac:dyDescent="0.25">
      <c r="A53" s="48"/>
      <c r="B53" s="38" t="s">
        <v>17</v>
      </c>
      <c r="C53" s="50">
        <v>30</v>
      </c>
      <c r="D53" s="50">
        <v>0.45</v>
      </c>
      <c r="E53" s="50">
        <v>0.45</v>
      </c>
      <c r="F53" s="50">
        <v>24.9</v>
      </c>
      <c r="G53" s="50">
        <v>132.5</v>
      </c>
      <c r="H53" s="50">
        <v>13.02</v>
      </c>
      <c r="I53" s="50">
        <v>17.53</v>
      </c>
      <c r="J53" s="50">
        <v>41.58</v>
      </c>
      <c r="K53" s="50">
        <v>0.8</v>
      </c>
      <c r="L53" s="50">
        <v>0.08</v>
      </c>
      <c r="M53" s="50">
        <v>0</v>
      </c>
      <c r="N53" s="50">
        <v>0</v>
      </c>
    </row>
    <row r="54" spans="1:14" ht="15" customHeight="1" x14ac:dyDescent="0.25">
      <c r="A54" s="6"/>
      <c r="B54" s="7" t="s">
        <v>18</v>
      </c>
      <c r="C54" s="11">
        <f t="shared" ref="C54:N54" si="5">SUM(C48:C53)</f>
        <v>720</v>
      </c>
      <c r="D54" s="11">
        <f t="shared" si="5"/>
        <v>47.17</v>
      </c>
      <c r="E54" s="11">
        <f t="shared" si="5"/>
        <v>38.35</v>
      </c>
      <c r="F54" s="11">
        <f t="shared" si="5"/>
        <v>114.38</v>
      </c>
      <c r="G54" s="11">
        <f t="shared" si="5"/>
        <v>1054.1599999999999</v>
      </c>
      <c r="H54" s="11">
        <f t="shared" si="5"/>
        <v>312.57</v>
      </c>
      <c r="I54" s="11">
        <f t="shared" si="5"/>
        <v>141.12</v>
      </c>
      <c r="J54" s="11">
        <f t="shared" si="5"/>
        <v>649.0200000000001</v>
      </c>
      <c r="K54" s="11">
        <f t="shared" si="5"/>
        <v>5.7299999999999995</v>
      </c>
      <c r="L54" s="11">
        <f t="shared" si="5"/>
        <v>0.35000000000000003</v>
      </c>
      <c r="M54" s="11">
        <f t="shared" si="5"/>
        <v>14</v>
      </c>
      <c r="N54" s="11">
        <f t="shared" si="5"/>
        <v>48.33</v>
      </c>
    </row>
    <row r="55" spans="1:14" s="32" customFormat="1" x14ac:dyDescent="0.25">
      <c r="A55" s="100" t="s">
        <v>43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2"/>
    </row>
    <row r="56" spans="1:14" x14ac:dyDescent="0.25">
      <c r="A56" s="46">
        <v>177</v>
      </c>
      <c r="B56" s="45" t="s">
        <v>44</v>
      </c>
      <c r="C56" s="46">
        <v>200</v>
      </c>
      <c r="D56" s="46">
        <v>10.44</v>
      </c>
      <c r="E56" s="46">
        <v>11.11</v>
      </c>
      <c r="F56" s="46">
        <v>41.3</v>
      </c>
      <c r="G56" s="46">
        <v>307</v>
      </c>
      <c r="H56" s="46">
        <v>158.6</v>
      </c>
      <c r="I56" s="46">
        <v>86.7</v>
      </c>
      <c r="J56" s="46">
        <v>257.3</v>
      </c>
      <c r="K56" s="46">
        <v>2.75</v>
      </c>
      <c r="L56" s="46">
        <v>0.26</v>
      </c>
      <c r="M56" s="46">
        <v>1.2</v>
      </c>
      <c r="N56" s="46">
        <v>81</v>
      </c>
    </row>
    <row r="57" spans="1:14" x14ac:dyDescent="0.25">
      <c r="A57" s="50"/>
      <c r="B57" s="38" t="s">
        <v>37</v>
      </c>
      <c r="C57" s="50">
        <v>40</v>
      </c>
      <c r="D57" s="50">
        <v>5</v>
      </c>
      <c r="E57" s="50">
        <v>22</v>
      </c>
      <c r="F57" s="50">
        <v>51</v>
      </c>
      <c r="G57" s="50">
        <v>330</v>
      </c>
      <c r="H57" s="50">
        <v>10.82</v>
      </c>
      <c r="I57" s="50">
        <v>1.25</v>
      </c>
      <c r="J57" s="50">
        <v>0.37</v>
      </c>
      <c r="K57" s="50">
        <v>0.03</v>
      </c>
      <c r="L57" s="50">
        <v>0.02</v>
      </c>
      <c r="M57" s="50">
        <v>0</v>
      </c>
      <c r="N57" s="50">
        <v>0</v>
      </c>
    </row>
    <row r="58" spans="1:14" x14ac:dyDescent="0.25">
      <c r="A58" s="63">
        <v>943</v>
      </c>
      <c r="B58" s="31" t="s">
        <v>25</v>
      </c>
      <c r="C58" s="63">
        <v>200</v>
      </c>
      <c r="D58" s="63">
        <v>0.2</v>
      </c>
      <c r="E58" s="63">
        <v>0.5</v>
      </c>
      <c r="F58" s="63">
        <v>15.01</v>
      </c>
      <c r="G58" s="63">
        <v>56.85</v>
      </c>
      <c r="H58" s="63">
        <v>6</v>
      </c>
      <c r="I58" s="50">
        <v>0</v>
      </c>
      <c r="J58" s="50">
        <v>0</v>
      </c>
      <c r="K58" s="63">
        <v>0.4</v>
      </c>
      <c r="L58" s="63">
        <v>0</v>
      </c>
      <c r="M58" s="63">
        <v>0</v>
      </c>
      <c r="N58" s="50">
        <v>0</v>
      </c>
    </row>
    <row r="59" spans="1:14" x14ac:dyDescent="0.25">
      <c r="A59" s="37"/>
      <c r="B59" s="38" t="s">
        <v>21</v>
      </c>
      <c r="C59" s="37">
        <v>30</v>
      </c>
      <c r="D59" s="37">
        <v>0.46</v>
      </c>
      <c r="E59" s="37">
        <v>0.46</v>
      </c>
      <c r="F59" s="37">
        <v>19.899999999999999</v>
      </c>
      <c r="G59" s="37">
        <v>132.5</v>
      </c>
      <c r="H59" s="37">
        <v>13.04</v>
      </c>
      <c r="I59" s="37">
        <v>17.54</v>
      </c>
      <c r="J59" s="37">
        <v>41.6</v>
      </c>
      <c r="K59" s="37">
        <v>0.8</v>
      </c>
      <c r="L59" s="37">
        <v>0.08</v>
      </c>
      <c r="M59" s="37">
        <v>0</v>
      </c>
      <c r="N59" s="37">
        <v>0</v>
      </c>
    </row>
    <row r="60" spans="1:14" ht="15" customHeight="1" x14ac:dyDescent="0.25">
      <c r="A60" s="9"/>
      <c r="B60" s="10" t="s">
        <v>18</v>
      </c>
      <c r="C60" s="11">
        <f>SUM(C56:C59)</f>
        <v>470</v>
      </c>
      <c r="D60" s="11">
        <f t="shared" ref="D60:N60" si="6">SUM(D56:D59)</f>
        <v>16.099999999999998</v>
      </c>
      <c r="E60" s="11">
        <f t="shared" si="6"/>
        <v>34.07</v>
      </c>
      <c r="F60" s="11">
        <f t="shared" si="6"/>
        <v>127.21000000000001</v>
      </c>
      <c r="G60" s="11">
        <f t="shared" si="6"/>
        <v>826.35</v>
      </c>
      <c r="H60" s="11">
        <f t="shared" si="6"/>
        <v>188.45999999999998</v>
      </c>
      <c r="I60" s="11">
        <f t="shared" si="6"/>
        <v>105.49000000000001</v>
      </c>
      <c r="J60" s="11">
        <f t="shared" si="6"/>
        <v>299.27000000000004</v>
      </c>
      <c r="K60" s="11">
        <f t="shared" si="6"/>
        <v>3.9799999999999995</v>
      </c>
      <c r="L60" s="11">
        <f t="shared" si="6"/>
        <v>0.36000000000000004</v>
      </c>
      <c r="M60" s="11">
        <f t="shared" si="6"/>
        <v>1.2</v>
      </c>
      <c r="N60" s="11">
        <f t="shared" si="6"/>
        <v>81</v>
      </c>
    </row>
    <row r="61" spans="1:14" ht="15" customHeight="1" x14ac:dyDescent="0.25">
      <c r="A61" s="89" t="s">
        <v>35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1"/>
    </row>
    <row r="62" spans="1:14" ht="25.5" x14ac:dyDescent="0.25">
      <c r="A62" s="51">
        <v>206</v>
      </c>
      <c r="B62" s="45" t="s">
        <v>91</v>
      </c>
      <c r="C62" s="52">
        <v>200</v>
      </c>
      <c r="D62" s="50">
        <v>0.7</v>
      </c>
      <c r="E62" s="50">
        <v>4</v>
      </c>
      <c r="F62" s="50">
        <v>6.6</v>
      </c>
      <c r="G62" s="50">
        <v>64</v>
      </c>
      <c r="H62" s="50">
        <v>20</v>
      </c>
      <c r="I62" s="50">
        <v>21</v>
      </c>
      <c r="J62" s="50">
        <v>62</v>
      </c>
      <c r="K62" s="50">
        <v>0.7</v>
      </c>
      <c r="L62" s="50">
        <v>0.1</v>
      </c>
      <c r="M62" s="50">
        <v>0.7</v>
      </c>
      <c r="N62" s="50">
        <v>0</v>
      </c>
    </row>
    <row r="63" spans="1:14" x14ac:dyDescent="0.25">
      <c r="A63" s="79">
        <v>81</v>
      </c>
      <c r="B63" s="80" t="s">
        <v>59</v>
      </c>
      <c r="C63" s="81">
        <v>60</v>
      </c>
      <c r="D63" s="82">
        <v>22.24</v>
      </c>
      <c r="E63" s="82">
        <v>16.09</v>
      </c>
      <c r="F63" s="82">
        <v>19.25</v>
      </c>
      <c r="G63" s="82">
        <v>310.85000000000002</v>
      </c>
      <c r="H63" s="82">
        <v>226.4</v>
      </c>
      <c r="I63" s="83">
        <v>48.92</v>
      </c>
      <c r="J63" s="83">
        <v>344.91</v>
      </c>
      <c r="K63" s="82">
        <v>0.84</v>
      </c>
      <c r="L63" s="82">
        <v>0.09</v>
      </c>
      <c r="M63" s="82">
        <v>0.74</v>
      </c>
      <c r="N63" s="83">
        <v>0.33</v>
      </c>
    </row>
    <row r="64" spans="1:14" x14ac:dyDescent="0.25">
      <c r="A64">
        <v>228</v>
      </c>
      <c r="B64" s="5" t="s">
        <v>83</v>
      </c>
      <c r="C64">
        <v>35</v>
      </c>
      <c r="D64">
        <v>1.37</v>
      </c>
      <c r="E64">
        <v>2.16</v>
      </c>
      <c r="F64">
        <v>21.7</v>
      </c>
      <c r="G64">
        <v>0</v>
      </c>
      <c r="H64">
        <v>0</v>
      </c>
      <c r="I64" s="78">
        <v>0</v>
      </c>
      <c r="J64" s="78">
        <v>0</v>
      </c>
      <c r="K64">
        <v>0</v>
      </c>
      <c r="L64">
        <v>0</v>
      </c>
      <c r="M64">
        <v>0</v>
      </c>
      <c r="N64" s="78">
        <v>0</v>
      </c>
    </row>
    <row r="65" spans="1:14" x14ac:dyDescent="0.25">
      <c r="A65" s="62">
        <v>255</v>
      </c>
      <c r="B65" s="49" t="s">
        <v>84</v>
      </c>
      <c r="C65" s="62">
        <v>80</v>
      </c>
      <c r="D65" s="50">
        <v>3.76</v>
      </c>
      <c r="E65" s="50">
        <v>7.67</v>
      </c>
      <c r="F65" s="50">
        <v>107</v>
      </c>
      <c r="G65" s="50">
        <v>42.7</v>
      </c>
      <c r="H65" s="50">
        <v>24</v>
      </c>
      <c r="I65" s="50">
        <v>146.80000000000001</v>
      </c>
      <c r="J65" s="50">
        <v>0.59</v>
      </c>
      <c r="K65" s="50">
        <v>7.0000000000000007E-2</v>
      </c>
      <c r="L65" s="50">
        <v>0.34</v>
      </c>
      <c r="M65" s="50">
        <v>21</v>
      </c>
      <c r="N65" s="56"/>
    </row>
    <row r="66" spans="1:14" x14ac:dyDescent="0.25">
      <c r="A66" s="77">
        <v>688</v>
      </c>
      <c r="B66" s="49" t="s">
        <v>31</v>
      </c>
      <c r="C66" s="77">
        <v>180</v>
      </c>
      <c r="D66" s="50">
        <v>5.42</v>
      </c>
      <c r="E66" s="50">
        <v>31.73</v>
      </c>
      <c r="F66" s="50">
        <v>202.1</v>
      </c>
      <c r="G66" s="50">
        <v>5.83</v>
      </c>
      <c r="H66" s="50">
        <v>25.34</v>
      </c>
      <c r="I66" s="50">
        <v>44.6</v>
      </c>
      <c r="J66" s="50">
        <v>1.33</v>
      </c>
      <c r="K66" s="50">
        <v>7.0000000000000007E-2</v>
      </c>
      <c r="L66" s="50">
        <v>0</v>
      </c>
      <c r="M66" s="50">
        <v>25.2</v>
      </c>
      <c r="N66" s="56"/>
    </row>
    <row r="67" spans="1:14" x14ac:dyDescent="0.25">
      <c r="A67" s="77">
        <v>868</v>
      </c>
      <c r="B67" s="49" t="s">
        <v>19</v>
      </c>
      <c r="C67" s="77">
        <v>200</v>
      </c>
      <c r="D67" s="50">
        <v>0.2</v>
      </c>
      <c r="E67" s="50">
        <v>0.5</v>
      </c>
      <c r="F67" s="50">
        <v>15.01</v>
      </c>
      <c r="G67" s="50">
        <v>56.85</v>
      </c>
      <c r="H67" s="50">
        <v>6</v>
      </c>
      <c r="I67" s="50">
        <v>0</v>
      </c>
      <c r="J67" s="50">
        <v>0</v>
      </c>
      <c r="K67" s="50">
        <v>0.4</v>
      </c>
      <c r="L67" s="50">
        <v>0</v>
      </c>
      <c r="M67" s="50">
        <v>0</v>
      </c>
      <c r="N67" s="56">
        <v>0</v>
      </c>
    </row>
    <row r="68" spans="1:14" x14ac:dyDescent="0.25">
      <c r="A68" s="50"/>
      <c r="B68" s="38" t="s">
        <v>46</v>
      </c>
      <c r="C68" s="50">
        <v>30</v>
      </c>
      <c r="D68" s="50">
        <v>3.3</v>
      </c>
      <c r="E68" s="50">
        <v>0.6</v>
      </c>
      <c r="F68" s="50">
        <v>16.7</v>
      </c>
      <c r="G68" s="50">
        <v>129.5</v>
      </c>
      <c r="H68" s="50">
        <v>11.5</v>
      </c>
      <c r="I68" s="50">
        <v>16.5</v>
      </c>
      <c r="J68" s="50">
        <v>43.5</v>
      </c>
      <c r="K68" s="50">
        <v>1</v>
      </c>
      <c r="L68" s="50">
        <v>0.08</v>
      </c>
      <c r="M68" s="50">
        <v>0</v>
      </c>
      <c r="N68" s="50">
        <v>0</v>
      </c>
    </row>
    <row r="69" spans="1:14" x14ac:dyDescent="0.25">
      <c r="A69" s="48"/>
      <c r="B69" s="38" t="s">
        <v>17</v>
      </c>
      <c r="C69" s="50">
        <v>30</v>
      </c>
      <c r="D69" s="50">
        <v>0.45</v>
      </c>
      <c r="E69" s="50">
        <v>0.45</v>
      </c>
      <c r="F69" s="50">
        <v>24.9</v>
      </c>
      <c r="G69" s="50">
        <v>132.5</v>
      </c>
      <c r="H69" s="50">
        <v>13.02</v>
      </c>
      <c r="I69" s="50">
        <v>17.53</v>
      </c>
      <c r="J69" s="50">
        <v>41.58</v>
      </c>
      <c r="K69" s="50">
        <v>0.8</v>
      </c>
      <c r="L69" s="50">
        <v>0.08</v>
      </c>
      <c r="M69" s="50">
        <v>0</v>
      </c>
      <c r="N69" s="50">
        <v>0</v>
      </c>
    </row>
    <row r="70" spans="1:14" ht="15" customHeight="1" x14ac:dyDescent="0.25">
      <c r="A70" s="9"/>
      <c r="B70" s="10" t="s">
        <v>18</v>
      </c>
      <c r="C70" s="11">
        <f t="shared" ref="C70:N70" si="7">SUM(C62:C69)</f>
        <v>815</v>
      </c>
      <c r="D70" s="11">
        <f t="shared" si="7"/>
        <v>37.440000000000005</v>
      </c>
      <c r="E70" s="11">
        <f t="shared" si="7"/>
        <v>63.20000000000001</v>
      </c>
      <c r="F70" s="11">
        <f t="shared" si="7"/>
        <v>413.25999999999993</v>
      </c>
      <c r="G70" s="11">
        <f t="shared" si="7"/>
        <v>742.23</v>
      </c>
      <c r="H70" s="11">
        <f t="shared" si="7"/>
        <v>326.25999999999993</v>
      </c>
      <c r="I70" s="11">
        <f t="shared" si="7"/>
        <v>295.35000000000002</v>
      </c>
      <c r="J70" s="11">
        <f t="shared" si="7"/>
        <v>493.90999999999997</v>
      </c>
      <c r="K70" s="11">
        <f t="shared" si="7"/>
        <v>3.88</v>
      </c>
      <c r="L70" s="11">
        <f t="shared" si="7"/>
        <v>0.69</v>
      </c>
      <c r="M70" s="11">
        <f t="shared" si="7"/>
        <v>47.64</v>
      </c>
      <c r="N70" s="11">
        <f t="shared" si="7"/>
        <v>0.33</v>
      </c>
    </row>
    <row r="71" spans="1:14" x14ac:dyDescent="0.25">
      <c r="A71" s="100" t="s">
        <v>45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2"/>
    </row>
    <row r="72" spans="1:14" x14ac:dyDescent="0.25">
      <c r="A72" s="30" t="s">
        <v>32</v>
      </c>
      <c r="B72" s="38" t="s">
        <v>92</v>
      </c>
      <c r="C72" s="50">
        <v>200</v>
      </c>
      <c r="D72" s="46">
        <v>6.24</v>
      </c>
      <c r="E72" s="46">
        <v>6.1</v>
      </c>
      <c r="F72" s="46">
        <v>19.7</v>
      </c>
      <c r="G72" s="46">
        <v>158.63999999999999</v>
      </c>
      <c r="H72" s="46">
        <v>192.17</v>
      </c>
      <c r="I72" s="46">
        <v>23.52</v>
      </c>
      <c r="J72" s="46">
        <v>156.05000000000001</v>
      </c>
      <c r="K72" s="46">
        <v>0.3</v>
      </c>
      <c r="L72" s="46">
        <v>0.08</v>
      </c>
      <c r="M72" s="46">
        <v>1.0900000000000001</v>
      </c>
      <c r="N72" s="46">
        <v>36.72</v>
      </c>
    </row>
    <row r="73" spans="1:14" x14ac:dyDescent="0.25">
      <c r="A73" s="67">
        <v>41</v>
      </c>
      <c r="B73" s="38" t="s">
        <v>22</v>
      </c>
      <c r="C73" s="50">
        <v>10</v>
      </c>
      <c r="D73" s="50">
        <v>8.1999999999999993</v>
      </c>
      <c r="E73" s="50">
        <v>0.1</v>
      </c>
      <c r="F73" s="50">
        <v>75</v>
      </c>
      <c r="G73" s="50">
        <v>1</v>
      </c>
      <c r="H73" s="50">
        <v>0</v>
      </c>
      <c r="I73" s="50">
        <v>2</v>
      </c>
      <c r="J73" s="50">
        <v>0</v>
      </c>
      <c r="K73" s="50">
        <v>0</v>
      </c>
      <c r="L73" s="50">
        <v>0</v>
      </c>
      <c r="M73" s="50">
        <v>59</v>
      </c>
    </row>
    <row r="74" spans="1:14" x14ac:dyDescent="0.25">
      <c r="A74" s="76">
        <v>943</v>
      </c>
      <c r="B74" s="49" t="s">
        <v>25</v>
      </c>
      <c r="C74" s="76">
        <v>200</v>
      </c>
      <c r="D74" s="65">
        <v>0.2</v>
      </c>
      <c r="E74" s="65">
        <v>0</v>
      </c>
      <c r="F74" s="65">
        <v>14</v>
      </c>
      <c r="G74" s="65">
        <v>28</v>
      </c>
      <c r="H74" s="65">
        <v>6</v>
      </c>
      <c r="I74" s="66">
        <v>0</v>
      </c>
      <c r="J74" s="66">
        <v>0</v>
      </c>
      <c r="K74" s="65">
        <v>0.4</v>
      </c>
      <c r="L74" s="65">
        <v>0</v>
      </c>
      <c r="M74" s="65">
        <v>0</v>
      </c>
      <c r="N74" s="66">
        <v>0</v>
      </c>
    </row>
    <row r="75" spans="1:14" x14ac:dyDescent="0.25">
      <c r="A75" s="59"/>
      <c r="B75" s="38" t="s">
        <v>63</v>
      </c>
      <c r="C75" s="50">
        <v>100</v>
      </c>
      <c r="D75" s="50">
        <v>0.8</v>
      </c>
      <c r="E75" s="50">
        <v>0.8</v>
      </c>
      <c r="F75" s="50">
        <v>19.600000000000001</v>
      </c>
      <c r="G75" s="50">
        <v>94</v>
      </c>
      <c r="H75" s="50">
        <v>20</v>
      </c>
      <c r="I75" s="50">
        <v>0</v>
      </c>
      <c r="J75" s="50">
        <v>151.6</v>
      </c>
      <c r="K75" s="50">
        <v>4.4000000000000004</v>
      </c>
      <c r="L75" s="50">
        <v>0.06</v>
      </c>
      <c r="M75" s="50">
        <v>20</v>
      </c>
      <c r="N75" s="50">
        <v>0</v>
      </c>
    </row>
    <row r="76" spans="1:14" x14ac:dyDescent="0.25">
      <c r="A76" s="39"/>
      <c r="B76" s="40" t="s">
        <v>17</v>
      </c>
      <c r="C76" s="39">
        <v>30</v>
      </c>
      <c r="D76" s="37">
        <v>0.45</v>
      </c>
      <c r="E76" s="37">
        <v>0.45</v>
      </c>
      <c r="F76" s="37">
        <v>24.9</v>
      </c>
      <c r="G76" s="37">
        <v>132.5</v>
      </c>
      <c r="H76" s="37">
        <v>13.02</v>
      </c>
      <c r="I76" s="37">
        <v>17.53</v>
      </c>
      <c r="J76" s="37">
        <v>41.58</v>
      </c>
      <c r="K76" s="37">
        <v>0.8</v>
      </c>
      <c r="L76" s="37">
        <v>0.08</v>
      </c>
      <c r="M76" s="37">
        <v>0</v>
      </c>
      <c r="N76" s="37">
        <v>0</v>
      </c>
    </row>
    <row r="77" spans="1:14" ht="17.25" customHeight="1" x14ac:dyDescent="0.25">
      <c r="A77" s="6"/>
      <c r="B77" s="7" t="s">
        <v>18</v>
      </c>
      <c r="C77" s="8">
        <f t="shared" ref="C77:N77" si="8">SUM(C72:C76)</f>
        <v>540</v>
      </c>
      <c r="D77" s="8">
        <f t="shared" si="8"/>
        <v>15.889999999999999</v>
      </c>
      <c r="E77" s="8">
        <f t="shared" si="8"/>
        <v>7.4499999999999993</v>
      </c>
      <c r="F77" s="8">
        <f t="shared" si="8"/>
        <v>153.20000000000002</v>
      </c>
      <c r="G77" s="8">
        <f t="shared" si="8"/>
        <v>414.14</v>
      </c>
      <c r="H77" s="8">
        <f t="shared" si="8"/>
        <v>231.19</v>
      </c>
      <c r="I77" s="8">
        <f t="shared" si="8"/>
        <v>43.05</v>
      </c>
      <c r="J77" s="8">
        <f t="shared" si="8"/>
        <v>349.22999999999996</v>
      </c>
      <c r="K77" s="8">
        <f t="shared" si="8"/>
        <v>5.9</v>
      </c>
      <c r="L77" s="8">
        <f t="shared" si="8"/>
        <v>0.22000000000000003</v>
      </c>
      <c r="M77" s="8">
        <f t="shared" si="8"/>
        <v>80.09</v>
      </c>
      <c r="N77" s="8">
        <f t="shared" si="8"/>
        <v>36.72</v>
      </c>
    </row>
    <row r="78" spans="1:14" ht="15.75" customHeight="1" x14ac:dyDescent="0.25">
      <c r="A78" s="89" t="s">
        <v>35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1"/>
    </row>
    <row r="79" spans="1:14" x14ac:dyDescent="0.25">
      <c r="A79" s="50">
        <v>14</v>
      </c>
      <c r="B79" s="38" t="s">
        <v>59</v>
      </c>
      <c r="C79" s="50">
        <v>60</v>
      </c>
      <c r="D79" s="50">
        <v>0.4</v>
      </c>
      <c r="E79" s="50">
        <v>5.9</v>
      </c>
      <c r="F79" s="50">
        <v>1.4</v>
      </c>
      <c r="G79" s="50">
        <v>60</v>
      </c>
      <c r="H79" s="50">
        <v>16.760000000000002</v>
      </c>
      <c r="I79" s="50">
        <v>11.14</v>
      </c>
      <c r="J79" s="50">
        <v>25.18</v>
      </c>
      <c r="K79" s="50">
        <v>0.79</v>
      </c>
      <c r="L79" s="50">
        <v>0.03</v>
      </c>
      <c r="M79" s="50">
        <v>5.88</v>
      </c>
      <c r="N79" s="50">
        <v>0</v>
      </c>
    </row>
    <row r="80" spans="1:14" ht="17.25" customHeight="1" x14ac:dyDescent="0.25">
      <c r="A80" s="75">
        <v>204</v>
      </c>
      <c r="B80" s="45" t="s">
        <v>66</v>
      </c>
      <c r="C80" s="75">
        <v>200</v>
      </c>
      <c r="D80" s="50">
        <v>13.52</v>
      </c>
      <c r="E80" s="50">
        <v>0.52</v>
      </c>
      <c r="F80" s="50">
        <v>0.25</v>
      </c>
      <c r="G80" s="50">
        <v>60</v>
      </c>
      <c r="H80" s="50">
        <v>11.4</v>
      </c>
      <c r="I80" s="50">
        <v>9</v>
      </c>
      <c r="J80" s="50">
        <v>120.5</v>
      </c>
      <c r="K80" s="50">
        <v>0.41</v>
      </c>
      <c r="L80" s="50">
        <v>0.05</v>
      </c>
      <c r="M80" s="50">
        <v>0.45</v>
      </c>
      <c r="N80" s="50">
        <v>6</v>
      </c>
    </row>
    <row r="81" spans="1:14" x14ac:dyDescent="0.25">
      <c r="A81" s="46">
        <v>439</v>
      </c>
      <c r="B81" s="45" t="s">
        <v>57</v>
      </c>
      <c r="C81" s="46">
        <v>210</v>
      </c>
      <c r="D81" s="46">
        <v>17.21</v>
      </c>
      <c r="E81" s="46">
        <v>4.67</v>
      </c>
      <c r="F81" s="46">
        <v>13.72</v>
      </c>
      <c r="G81" s="46">
        <v>165.63</v>
      </c>
      <c r="H81" s="46">
        <v>19.440000000000001</v>
      </c>
      <c r="I81" s="46">
        <v>41.06</v>
      </c>
      <c r="J81" s="46">
        <v>210.63</v>
      </c>
      <c r="K81" s="46">
        <v>2.52</v>
      </c>
      <c r="L81" s="46">
        <v>0.13</v>
      </c>
      <c r="M81" s="46">
        <v>5.61</v>
      </c>
      <c r="N81" s="46">
        <v>15</v>
      </c>
    </row>
    <row r="82" spans="1:14" ht="15" customHeight="1" x14ac:dyDescent="0.25">
      <c r="A82" s="60"/>
      <c r="B82" s="49" t="s">
        <v>20</v>
      </c>
      <c r="C82" s="60">
        <v>200</v>
      </c>
      <c r="D82" s="60">
        <v>1</v>
      </c>
      <c r="E82" s="60">
        <v>0</v>
      </c>
      <c r="F82" s="60">
        <v>23.46</v>
      </c>
      <c r="G82" s="60">
        <v>94.25</v>
      </c>
      <c r="H82" s="60">
        <v>16.04</v>
      </c>
      <c r="I82" s="50">
        <v>20.12</v>
      </c>
      <c r="J82" s="50">
        <v>0.01</v>
      </c>
      <c r="K82" s="60">
        <v>0.4</v>
      </c>
      <c r="L82" s="60">
        <v>0.03</v>
      </c>
      <c r="M82" s="60">
        <v>4.01</v>
      </c>
      <c r="N82" s="50">
        <v>0.01</v>
      </c>
    </row>
    <row r="83" spans="1:14" x14ac:dyDescent="0.25">
      <c r="A83" s="50"/>
      <c r="B83" s="38" t="s">
        <v>46</v>
      </c>
      <c r="C83" s="50">
        <v>30</v>
      </c>
      <c r="D83" s="50">
        <v>3.3</v>
      </c>
      <c r="E83" s="50">
        <v>0.6</v>
      </c>
      <c r="F83" s="50">
        <v>16.7</v>
      </c>
      <c r="G83" s="50">
        <v>129.5</v>
      </c>
      <c r="H83" s="50">
        <v>11.5</v>
      </c>
      <c r="I83" s="50">
        <v>16.5</v>
      </c>
      <c r="J83" s="50">
        <v>43.5</v>
      </c>
      <c r="K83" s="50">
        <v>1</v>
      </c>
      <c r="L83" s="50">
        <v>0.08</v>
      </c>
      <c r="M83" s="50">
        <v>0</v>
      </c>
      <c r="N83" s="50">
        <v>0</v>
      </c>
    </row>
    <row r="84" spans="1:14" x14ac:dyDescent="0.25">
      <c r="A84" s="48"/>
      <c r="B84" s="38" t="s">
        <v>17</v>
      </c>
      <c r="C84" s="50">
        <v>30</v>
      </c>
      <c r="D84" s="50">
        <v>0.45</v>
      </c>
      <c r="E84" s="50">
        <v>0.45</v>
      </c>
      <c r="F84" s="50">
        <v>24.9</v>
      </c>
      <c r="G84" s="50">
        <v>132.5</v>
      </c>
      <c r="H84" s="50">
        <v>13.02</v>
      </c>
      <c r="I84" s="50">
        <v>17.53</v>
      </c>
      <c r="J84" s="50">
        <v>41.58</v>
      </c>
      <c r="K84" s="50">
        <v>0.8</v>
      </c>
      <c r="L84" s="50">
        <v>0.08</v>
      </c>
      <c r="M84" s="50">
        <v>0</v>
      </c>
      <c r="N84" s="50">
        <v>0</v>
      </c>
    </row>
    <row r="85" spans="1:14" ht="15" customHeight="1" x14ac:dyDescent="0.25">
      <c r="A85" s="6"/>
      <c r="B85" s="7" t="s">
        <v>18</v>
      </c>
      <c r="C85" s="8">
        <f>SUM(C79:C84)</f>
        <v>730</v>
      </c>
      <c r="D85" s="8">
        <f t="shared" ref="D85:N85" si="9">SUM(D79:D84)</f>
        <v>35.880000000000003</v>
      </c>
      <c r="E85" s="8">
        <f t="shared" si="9"/>
        <v>12.139999999999999</v>
      </c>
      <c r="F85" s="8">
        <f t="shared" si="9"/>
        <v>80.430000000000007</v>
      </c>
      <c r="G85" s="8">
        <f t="shared" si="9"/>
        <v>641.88</v>
      </c>
      <c r="H85" s="8">
        <f t="shared" si="9"/>
        <v>88.160000000000011</v>
      </c>
      <c r="I85" s="8">
        <f t="shared" si="9"/>
        <v>115.35000000000001</v>
      </c>
      <c r="J85" s="8">
        <f t="shared" si="9"/>
        <v>441.4</v>
      </c>
      <c r="K85" s="8">
        <f t="shared" si="9"/>
        <v>5.92</v>
      </c>
      <c r="L85" s="8">
        <f t="shared" si="9"/>
        <v>0.4</v>
      </c>
      <c r="M85" s="8">
        <f t="shared" si="9"/>
        <v>15.950000000000001</v>
      </c>
      <c r="N85" s="8">
        <f t="shared" si="9"/>
        <v>21.01</v>
      </c>
    </row>
    <row r="86" spans="1:14" ht="16.5" customHeight="1" x14ac:dyDescent="0.25">
      <c r="A86" s="89" t="s">
        <v>47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1"/>
    </row>
    <row r="87" spans="1:14" x14ac:dyDescent="0.25">
      <c r="A87" s="48">
        <v>301</v>
      </c>
      <c r="B87" s="49" t="s">
        <v>67</v>
      </c>
      <c r="C87" s="48">
        <v>200</v>
      </c>
      <c r="D87" s="50">
        <v>6.24</v>
      </c>
      <c r="E87" s="50">
        <v>6.1</v>
      </c>
      <c r="F87" s="50">
        <v>19.7</v>
      </c>
      <c r="G87" s="50">
        <v>158.63999999999999</v>
      </c>
      <c r="H87" s="50">
        <v>192.17</v>
      </c>
      <c r="I87" s="50">
        <v>23.52</v>
      </c>
      <c r="J87" s="50">
        <v>156.05000000000001</v>
      </c>
      <c r="K87" s="50">
        <v>0.3</v>
      </c>
      <c r="L87" s="50">
        <v>0.08</v>
      </c>
      <c r="M87" s="50">
        <v>1.0900000000000001</v>
      </c>
      <c r="N87" s="50">
        <v>36.72</v>
      </c>
    </row>
    <row r="88" spans="1:14" x14ac:dyDescent="0.25">
      <c r="A88" s="67">
        <v>41</v>
      </c>
      <c r="B88" s="68" t="s">
        <v>68</v>
      </c>
      <c r="C88" s="63">
        <v>60</v>
      </c>
      <c r="D88" s="50">
        <v>8.1999999999999993</v>
      </c>
      <c r="E88" s="50">
        <v>0.1</v>
      </c>
      <c r="F88" s="56">
        <v>75</v>
      </c>
      <c r="G88" s="56">
        <v>1</v>
      </c>
      <c r="H88" s="56">
        <v>0</v>
      </c>
      <c r="I88" s="56">
        <v>2</v>
      </c>
      <c r="J88" s="56">
        <v>0</v>
      </c>
      <c r="K88" s="56">
        <v>0</v>
      </c>
      <c r="L88" s="56">
        <v>0</v>
      </c>
      <c r="M88" s="56">
        <v>59</v>
      </c>
      <c r="N88" s="70"/>
    </row>
    <row r="89" spans="1:14" x14ac:dyDescent="0.25">
      <c r="A89" s="75">
        <v>943</v>
      </c>
      <c r="B89" s="49" t="s">
        <v>36</v>
      </c>
      <c r="C89" s="75">
        <v>200</v>
      </c>
      <c r="D89" s="75">
        <v>0.2</v>
      </c>
      <c r="E89" s="75">
        <v>0</v>
      </c>
      <c r="F89" s="75">
        <v>14</v>
      </c>
      <c r="G89" s="75">
        <v>28</v>
      </c>
      <c r="H89" s="75">
        <v>6</v>
      </c>
      <c r="I89" s="50">
        <v>0</v>
      </c>
      <c r="J89" s="50">
        <v>0</v>
      </c>
      <c r="K89" s="75">
        <v>0.4</v>
      </c>
      <c r="L89" s="75">
        <v>0</v>
      </c>
      <c r="M89" s="75">
        <v>0</v>
      </c>
      <c r="N89" s="50">
        <v>0</v>
      </c>
    </row>
    <row r="90" spans="1:14" x14ac:dyDescent="0.25">
      <c r="A90" s="48"/>
      <c r="B90" s="38" t="s">
        <v>17</v>
      </c>
      <c r="C90" s="50">
        <v>30</v>
      </c>
      <c r="D90" s="50">
        <v>0.45</v>
      </c>
      <c r="E90" s="50">
        <v>0.45</v>
      </c>
      <c r="F90" s="50">
        <v>24.9</v>
      </c>
      <c r="G90" s="50">
        <v>132.5</v>
      </c>
      <c r="H90" s="50">
        <v>13.02</v>
      </c>
      <c r="I90" s="50">
        <v>17.53</v>
      </c>
      <c r="J90" s="50">
        <v>41.58</v>
      </c>
      <c r="K90" s="50">
        <v>0.8</v>
      </c>
      <c r="L90" s="50">
        <v>0.08</v>
      </c>
      <c r="M90" s="50">
        <v>0</v>
      </c>
      <c r="N90" s="50">
        <v>0</v>
      </c>
    </row>
    <row r="91" spans="1:14" x14ac:dyDescent="0.25">
      <c r="A91" s="6"/>
      <c r="B91" s="7" t="s">
        <v>18</v>
      </c>
      <c r="C91" s="8">
        <f t="shared" ref="C91:N91" si="10">SUM(C87:C90)</f>
        <v>490</v>
      </c>
      <c r="D91" s="8">
        <f t="shared" si="10"/>
        <v>15.089999999999998</v>
      </c>
      <c r="E91" s="8">
        <f t="shared" si="10"/>
        <v>6.6499999999999995</v>
      </c>
      <c r="F91" s="8">
        <f t="shared" si="10"/>
        <v>133.6</v>
      </c>
      <c r="G91" s="8">
        <f t="shared" si="10"/>
        <v>320.14</v>
      </c>
      <c r="H91" s="8">
        <f t="shared" si="10"/>
        <v>211.19</v>
      </c>
      <c r="I91" s="8">
        <f t="shared" si="10"/>
        <v>43.05</v>
      </c>
      <c r="J91" s="8">
        <f t="shared" si="10"/>
        <v>197.63</v>
      </c>
      <c r="K91" s="8">
        <f t="shared" si="10"/>
        <v>1.5</v>
      </c>
      <c r="L91" s="8">
        <f t="shared" si="10"/>
        <v>0.16</v>
      </c>
      <c r="M91" s="8">
        <f t="shared" si="10"/>
        <v>60.09</v>
      </c>
      <c r="N91" s="8">
        <f t="shared" si="10"/>
        <v>36.72</v>
      </c>
    </row>
    <row r="92" spans="1:14" x14ac:dyDescent="0.25">
      <c r="A92" s="89" t="s">
        <v>35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1"/>
    </row>
    <row r="93" spans="1:14" ht="25.5" x14ac:dyDescent="0.25">
      <c r="A93" s="63">
        <v>208</v>
      </c>
      <c r="B93" s="45" t="s">
        <v>69</v>
      </c>
      <c r="C93" s="63">
        <v>200</v>
      </c>
      <c r="D93" s="46">
        <v>2.15</v>
      </c>
      <c r="E93" s="46">
        <v>2.27</v>
      </c>
      <c r="F93" s="46">
        <v>13.71</v>
      </c>
      <c r="G93" s="46">
        <v>83.8</v>
      </c>
      <c r="H93" s="46">
        <v>19.68</v>
      </c>
      <c r="I93" s="46">
        <v>21.6</v>
      </c>
      <c r="J93" s="46">
        <v>53.32</v>
      </c>
      <c r="K93" s="46">
        <v>0.87</v>
      </c>
      <c r="L93" s="46">
        <v>0.09</v>
      </c>
      <c r="M93" s="46">
        <v>6.6</v>
      </c>
      <c r="N93" s="46">
        <v>0</v>
      </c>
    </row>
    <row r="94" spans="1:14" ht="16.5" customHeight="1" x14ac:dyDescent="0.25">
      <c r="A94" s="47">
        <v>42</v>
      </c>
      <c r="B94" s="49" t="s">
        <v>42</v>
      </c>
      <c r="C94" s="47">
        <v>60</v>
      </c>
      <c r="D94" s="50">
        <v>0.6</v>
      </c>
      <c r="E94" s="50">
        <v>4</v>
      </c>
      <c r="F94" s="50">
        <v>6.5</v>
      </c>
      <c r="G94" s="50">
        <v>63</v>
      </c>
      <c r="H94" s="50">
        <v>22.42</v>
      </c>
      <c r="I94" s="50">
        <v>9.1</v>
      </c>
      <c r="J94" s="50">
        <v>16.57</v>
      </c>
      <c r="K94" s="50">
        <v>0.31</v>
      </c>
      <c r="L94" s="50">
        <v>0.02</v>
      </c>
      <c r="M94" s="50">
        <v>19.47</v>
      </c>
      <c r="N94" s="50">
        <v>0</v>
      </c>
    </row>
    <row r="95" spans="1:14" x14ac:dyDescent="0.25">
      <c r="A95" s="69">
        <v>304</v>
      </c>
      <c r="B95" s="45" t="s">
        <v>70</v>
      </c>
      <c r="C95" s="44">
        <v>200</v>
      </c>
      <c r="D95" s="50">
        <v>17</v>
      </c>
      <c r="E95" s="50">
        <v>35.69</v>
      </c>
      <c r="F95" s="50">
        <v>377</v>
      </c>
      <c r="G95" s="50">
        <v>45.1</v>
      </c>
      <c r="H95" s="50">
        <v>47.5</v>
      </c>
      <c r="I95" s="50">
        <v>199.3</v>
      </c>
      <c r="J95" s="50">
        <v>2.19</v>
      </c>
      <c r="K95" s="50">
        <v>0.06</v>
      </c>
      <c r="L95" s="50">
        <v>1.01</v>
      </c>
      <c r="M95" s="50">
        <v>48</v>
      </c>
      <c r="N95" s="70"/>
    </row>
    <row r="96" spans="1:14" x14ac:dyDescent="0.25">
      <c r="A96" s="76">
        <v>943</v>
      </c>
      <c r="B96" s="49" t="s">
        <v>25</v>
      </c>
      <c r="C96" s="76">
        <v>200</v>
      </c>
      <c r="D96" s="65">
        <v>0.2</v>
      </c>
      <c r="E96" s="65">
        <v>0</v>
      </c>
      <c r="F96" s="65">
        <v>14</v>
      </c>
      <c r="G96" s="65">
        <v>28</v>
      </c>
      <c r="H96" s="65">
        <v>6</v>
      </c>
      <c r="I96" s="66">
        <v>0</v>
      </c>
      <c r="J96" s="66">
        <v>0</v>
      </c>
      <c r="K96" s="65">
        <v>0.4</v>
      </c>
      <c r="L96" s="65">
        <v>0</v>
      </c>
      <c r="M96" s="65">
        <v>0</v>
      </c>
      <c r="N96" s="66">
        <v>0</v>
      </c>
    </row>
    <row r="97" spans="1:14" x14ac:dyDescent="0.25">
      <c r="A97" s="50"/>
      <c r="B97" s="38" t="s">
        <v>46</v>
      </c>
      <c r="C97" s="50">
        <v>30</v>
      </c>
      <c r="D97" s="50">
        <v>3.3</v>
      </c>
      <c r="E97" s="50">
        <v>0.6</v>
      </c>
      <c r="F97" s="50">
        <v>16.7</v>
      </c>
      <c r="G97" s="50">
        <v>129.5</v>
      </c>
      <c r="H97" s="50">
        <v>11.5</v>
      </c>
      <c r="I97" s="50">
        <v>16.5</v>
      </c>
      <c r="J97" s="50">
        <v>43.5</v>
      </c>
      <c r="K97" s="50">
        <v>1</v>
      </c>
      <c r="L97" s="50">
        <v>0.08</v>
      </c>
      <c r="M97" s="50">
        <v>0</v>
      </c>
      <c r="N97" s="50">
        <v>0</v>
      </c>
    </row>
    <row r="98" spans="1:14" x14ac:dyDescent="0.25">
      <c r="A98" s="48"/>
      <c r="B98" s="38" t="s">
        <v>17</v>
      </c>
      <c r="C98" s="50">
        <v>30</v>
      </c>
      <c r="D98" s="50">
        <v>0.45</v>
      </c>
      <c r="E98" s="50">
        <v>0.45</v>
      </c>
      <c r="F98" s="50">
        <v>24.9</v>
      </c>
      <c r="G98" s="50">
        <v>132.5</v>
      </c>
      <c r="H98" s="50">
        <v>13.02</v>
      </c>
      <c r="I98" s="50">
        <v>17.53</v>
      </c>
      <c r="J98" s="50">
        <v>41.58</v>
      </c>
      <c r="K98" s="50">
        <v>0.8</v>
      </c>
      <c r="L98" s="50">
        <v>0.08</v>
      </c>
      <c r="M98" s="50">
        <v>0</v>
      </c>
      <c r="N98" s="50">
        <v>0</v>
      </c>
    </row>
    <row r="99" spans="1:14" ht="15" customHeight="1" x14ac:dyDescent="0.25">
      <c r="A99" s="6"/>
      <c r="B99" s="7" t="s">
        <v>18</v>
      </c>
      <c r="C99" s="8">
        <f t="shared" ref="C99:N99" si="11">SUM(C93:C98)</f>
        <v>720</v>
      </c>
      <c r="D99" s="8">
        <f t="shared" si="11"/>
        <v>23.7</v>
      </c>
      <c r="E99" s="8">
        <f t="shared" si="11"/>
        <v>43.01</v>
      </c>
      <c r="F99" s="8">
        <f t="shared" si="11"/>
        <v>452.80999999999995</v>
      </c>
      <c r="G99" s="8">
        <f t="shared" si="11"/>
        <v>481.9</v>
      </c>
      <c r="H99" s="8">
        <f t="shared" si="11"/>
        <v>120.11999999999999</v>
      </c>
      <c r="I99" s="8">
        <f t="shared" si="11"/>
        <v>264.02999999999997</v>
      </c>
      <c r="J99" s="8">
        <f t="shared" si="11"/>
        <v>157.16</v>
      </c>
      <c r="K99" s="8">
        <f t="shared" si="11"/>
        <v>3.4400000000000004</v>
      </c>
      <c r="L99" s="8">
        <f t="shared" si="11"/>
        <v>1.2800000000000002</v>
      </c>
      <c r="M99" s="8">
        <f t="shared" si="11"/>
        <v>74.069999999999993</v>
      </c>
      <c r="N99" s="8">
        <f t="shared" si="11"/>
        <v>0</v>
      </c>
    </row>
    <row r="100" spans="1:14" x14ac:dyDescent="0.25">
      <c r="A100" s="100" t="s">
        <v>50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2"/>
    </row>
    <row r="101" spans="1:14" x14ac:dyDescent="0.25">
      <c r="A101" s="63">
        <v>301</v>
      </c>
      <c r="B101" s="49" t="s">
        <v>16</v>
      </c>
      <c r="C101" s="63">
        <v>200</v>
      </c>
      <c r="D101" s="50">
        <v>6.24</v>
      </c>
      <c r="E101" s="50">
        <v>6.1</v>
      </c>
      <c r="F101" s="50">
        <v>19.7</v>
      </c>
      <c r="G101" s="50">
        <v>158.63999999999999</v>
      </c>
      <c r="H101" s="50">
        <v>192.17</v>
      </c>
      <c r="I101" s="50">
        <v>23.52</v>
      </c>
      <c r="J101" s="50">
        <v>156.05000000000001</v>
      </c>
      <c r="K101" s="50">
        <v>0.3</v>
      </c>
      <c r="L101" s="50">
        <v>0.08</v>
      </c>
      <c r="M101" s="50">
        <v>1.0900000000000001</v>
      </c>
      <c r="N101" s="50">
        <v>36.72</v>
      </c>
    </row>
    <row r="102" spans="1:14" x14ac:dyDescent="0.25">
      <c r="A102" s="48"/>
      <c r="B102" s="38" t="s">
        <v>63</v>
      </c>
      <c r="C102" s="50">
        <v>100</v>
      </c>
      <c r="D102" s="50">
        <v>0.8</v>
      </c>
      <c r="E102" s="50">
        <v>0.8</v>
      </c>
      <c r="F102" s="50">
        <v>19.600000000000001</v>
      </c>
      <c r="G102" s="50">
        <v>94</v>
      </c>
      <c r="H102" s="50">
        <v>20</v>
      </c>
      <c r="I102" s="50">
        <v>0</v>
      </c>
      <c r="J102" s="50">
        <v>151.6</v>
      </c>
      <c r="K102" s="50">
        <v>4.4000000000000004</v>
      </c>
      <c r="L102" s="50">
        <v>0.06</v>
      </c>
      <c r="M102" s="50">
        <v>20</v>
      </c>
      <c r="N102" s="50">
        <v>0</v>
      </c>
    </row>
    <row r="103" spans="1:14" x14ac:dyDescent="0.25">
      <c r="A103" s="64">
        <v>686</v>
      </c>
      <c r="B103" s="49" t="s">
        <v>25</v>
      </c>
      <c r="C103" s="75">
        <v>200</v>
      </c>
      <c r="D103" s="65">
        <v>0</v>
      </c>
      <c r="E103" s="65">
        <v>15.2</v>
      </c>
      <c r="F103" s="65">
        <v>60</v>
      </c>
      <c r="G103" s="65">
        <v>9.94</v>
      </c>
      <c r="H103" s="66">
        <v>8.8000000000000007</v>
      </c>
      <c r="I103" s="66">
        <v>0</v>
      </c>
      <c r="J103" s="65">
        <v>1.7</v>
      </c>
      <c r="K103" s="65">
        <v>0</v>
      </c>
      <c r="L103" s="65">
        <v>49.7</v>
      </c>
      <c r="M103" s="66">
        <v>0</v>
      </c>
      <c r="N103" s="70"/>
    </row>
    <row r="104" spans="1:14" x14ac:dyDescent="0.25">
      <c r="A104" s="53"/>
      <c r="B104" s="49" t="s">
        <v>17</v>
      </c>
      <c r="C104" s="53">
        <v>30</v>
      </c>
      <c r="D104" s="50">
        <v>0.45</v>
      </c>
      <c r="E104" s="50">
        <v>0.45</v>
      </c>
      <c r="F104" s="50">
        <v>24.9</v>
      </c>
      <c r="G104" s="50">
        <v>132.5</v>
      </c>
      <c r="H104" s="50">
        <v>13.02</v>
      </c>
      <c r="I104" s="50">
        <v>17.53</v>
      </c>
      <c r="J104" s="50">
        <v>41.58</v>
      </c>
      <c r="K104" s="50">
        <v>0.8</v>
      </c>
      <c r="L104" s="50">
        <v>0.08</v>
      </c>
      <c r="M104" s="50">
        <v>0</v>
      </c>
      <c r="N104" s="50">
        <v>0</v>
      </c>
    </row>
    <row r="105" spans="1:14" x14ac:dyDescent="0.25">
      <c r="A105" s="9"/>
      <c r="B105" s="10" t="s">
        <v>18</v>
      </c>
      <c r="C105" s="11">
        <f t="shared" ref="C105:N105" si="12">SUM(C101:C104)</f>
        <v>530</v>
      </c>
      <c r="D105" s="11">
        <f t="shared" si="12"/>
        <v>7.49</v>
      </c>
      <c r="E105" s="11">
        <f t="shared" si="12"/>
        <v>22.549999999999997</v>
      </c>
      <c r="F105" s="11">
        <f t="shared" si="12"/>
        <v>124.19999999999999</v>
      </c>
      <c r="G105" s="11">
        <f t="shared" si="12"/>
        <v>395.08</v>
      </c>
      <c r="H105" s="11">
        <f t="shared" si="12"/>
        <v>233.99</v>
      </c>
      <c r="I105" s="11">
        <f t="shared" si="12"/>
        <v>41.05</v>
      </c>
      <c r="J105" s="11">
        <f t="shared" si="12"/>
        <v>350.92999999999995</v>
      </c>
      <c r="K105" s="11">
        <f t="shared" si="12"/>
        <v>5.5</v>
      </c>
      <c r="L105" s="11">
        <f t="shared" si="12"/>
        <v>49.92</v>
      </c>
      <c r="M105" s="11">
        <f t="shared" si="12"/>
        <v>21.09</v>
      </c>
      <c r="N105" s="11">
        <f t="shared" si="12"/>
        <v>36.72</v>
      </c>
    </row>
    <row r="106" spans="1:14" x14ac:dyDescent="0.25">
      <c r="A106" s="89" t="s">
        <v>35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/>
    </row>
    <row r="107" spans="1:14" x14ac:dyDescent="0.25">
      <c r="A107" s="64">
        <v>15</v>
      </c>
      <c r="B107" s="31" t="s">
        <v>74</v>
      </c>
      <c r="C107" s="63">
        <v>60</v>
      </c>
      <c r="D107" s="50">
        <v>0.59</v>
      </c>
      <c r="E107" s="50">
        <v>3.69</v>
      </c>
      <c r="F107" s="50">
        <v>2.2400000000000002</v>
      </c>
      <c r="G107" s="50">
        <v>44.52</v>
      </c>
      <c r="H107" s="50">
        <v>11.21</v>
      </c>
      <c r="I107" s="50">
        <v>9.76</v>
      </c>
      <c r="J107" s="50">
        <v>20.77</v>
      </c>
      <c r="K107" s="50">
        <v>0.44</v>
      </c>
      <c r="L107" s="50">
        <v>0.03</v>
      </c>
      <c r="M107" s="50">
        <v>10.06</v>
      </c>
      <c r="N107" s="56">
        <v>0</v>
      </c>
    </row>
    <row r="108" spans="1:14" ht="27" customHeight="1" x14ac:dyDescent="0.25">
      <c r="A108" s="50">
        <v>81</v>
      </c>
      <c r="B108" s="41" t="s">
        <v>93</v>
      </c>
      <c r="C108" s="43">
        <v>200</v>
      </c>
      <c r="D108" s="50">
        <f>21.08+1.16</f>
        <v>22.24</v>
      </c>
      <c r="E108" s="50">
        <f>13.62+2.47</f>
        <v>16.09</v>
      </c>
      <c r="F108" s="50">
        <f>16.12+3.13</f>
        <v>19.25</v>
      </c>
      <c r="G108" s="50">
        <f>271.25+39.6</f>
        <v>310.85000000000002</v>
      </c>
      <c r="H108" s="50">
        <v>226.4</v>
      </c>
      <c r="I108" s="50">
        <v>48.92</v>
      </c>
      <c r="J108" s="50">
        <v>344.91</v>
      </c>
      <c r="K108" s="50">
        <v>0.84</v>
      </c>
      <c r="L108" s="50">
        <v>0.09</v>
      </c>
      <c r="M108" s="50">
        <v>0.74</v>
      </c>
      <c r="N108" s="50">
        <v>0.33</v>
      </c>
    </row>
    <row r="109" spans="1:14" x14ac:dyDescent="0.25">
      <c r="A109" s="50">
        <v>228</v>
      </c>
      <c r="B109" s="38" t="s">
        <v>58</v>
      </c>
      <c r="C109" s="50">
        <v>55</v>
      </c>
      <c r="D109" s="50">
        <v>0.69</v>
      </c>
      <c r="E109" s="50">
        <v>1.95</v>
      </c>
      <c r="F109" s="50">
        <v>3.09</v>
      </c>
      <c r="G109" s="50">
        <v>31</v>
      </c>
      <c r="H109" s="50">
        <v>0.39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</row>
    <row r="110" spans="1:14" ht="15" customHeight="1" x14ac:dyDescent="0.25">
      <c r="A110" s="63">
        <v>288</v>
      </c>
      <c r="B110" s="49" t="s">
        <v>71</v>
      </c>
      <c r="C110" s="63">
        <v>80</v>
      </c>
      <c r="D110" s="63">
        <v>10.51</v>
      </c>
      <c r="E110" s="63">
        <v>11.78</v>
      </c>
      <c r="F110" s="63">
        <v>13.75</v>
      </c>
      <c r="G110" s="63">
        <v>202.5</v>
      </c>
      <c r="H110" s="63">
        <v>34.020000000000003</v>
      </c>
      <c r="I110" s="50">
        <v>25.85</v>
      </c>
      <c r="J110" s="50">
        <v>119.38</v>
      </c>
      <c r="K110" s="63">
        <v>1.07</v>
      </c>
      <c r="L110" s="63">
        <v>7.0000000000000007E-2</v>
      </c>
      <c r="M110" s="63">
        <v>0.97</v>
      </c>
      <c r="N110" s="50">
        <v>47.91</v>
      </c>
    </row>
    <row r="111" spans="1:14" x14ac:dyDescent="0.25">
      <c r="A111" s="63">
        <v>336</v>
      </c>
      <c r="B111" s="49" t="s">
        <v>48</v>
      </c>
      <c r="C111" s="63">
        <v>200</v>
      </c>
      <c r="D111" s="50">
        <v>2.78</v>
      </c>
      <c r="E111" s="50">
        <v>6.48</v>
      </c>
      <c r="F111" s="50">
        <v>34.520000000000003</v>
      </c>
      <c r="G111" s="50">
        <v>213.53</v>
      </c>
      <c r="H111" s="50">
        <v>21.96</v>
      </c>
      <c r="I111" s="50">
        <v>43.99</v>
      </c>
      <c r="J111" s="50">
        <v>119.59</v>
      </c>
      <c r="K111" s="50">
        <v>1.73</v>
      </c>
      <c r="L111" s="50">
        <v>0.23</v>
      </c>
      <c r="M111" s="50">
        <v>31.5</v>
      </c>
      <c r="N111" s="50">
        <v>31.5</v>
      </c>
    </row>
    <row r="112" spans="1:14" x14ac:dyDescent="0.25">
      <c r="A112" s="50"/>
      <c r="B112" s="38" t="s">
        <v>46</v>
      </c>
      <c r="C112" s="50">
        <v>30</v>
      </c>
      <c r="D112" s="50">
        <v>3.3</v>
      </c>
      <c r="E112" s="50">
        <v>0.6</v>
      </c>
      <c r="F112" s="50">
        <v>16.7</v>
      </c>
      <c r="G112" s="50">
        <v>129.5</v>
      </c>
      <c r="H112" s="50">
        <v>11.5</v>
      </c>
      <c r="I112" s="50">
        <v>16.5</v>
      </c>
      <c r="J112" s="50">
        <v>43.5</v>
      </c>
      <c r="K112" s="50">
        <v>1</v>
      </c>
      <c r="L112" s="50">
        <v>0.08</v>
      </c>
      <c r="M112" s="50">
        <v>0</v>
      </c>
      <c r="N112" s="50">
        <v>0</v>
      </c>
    </row>
    <row r="113" spans="1:14" x14ac:dyDescent="0.25">
      <c r="A113" s="48"/>
      <c r="B113" s="38" t="s">
        <v>17</v>
      </c>
      <c r="C113" s="50">
        <v>30</v>
      </c>
      <c r="D113" s="50">
        <v>0.45</v>
      </c>
      <c r="E113" s="50">
        <v>0.45</v>
      </c>
      <c r="F113" s="50">
        <v>24.9</v>
      </c>
      <c r="G113" s="50">
        <v>132.5</v>
      </c>
      <c r="H113" s="50">
        <v>13.02</v>
      </c>
      <c r="I113" s="50">
        <v>17.53</v>
      </c>
      <c r="J113" s="50">
        <v>41.58</v>
      </c>
      <c r="K113" s="50">
        <v>0.8</v>
      </c>
      <c r="L113" s="50">
        <v>0.08</v>
      </c>
      <c r="M113" s="50">
        <v>0</v>
      </c>
      <c r="N113" s="50">
        <v>0</v>
      </c>
    </row>
    <row r="114" spans="1:14" x14ac:dyDescent="0.25">
      <c r="A114" s="63">
        <v>943</v>
      </c>
      <c r="B114" s="49" t="s">
        <v>36</v>
      </c>
      <c r="C114" s="63">
        <v>200</v>
      </c>
      <c r="D114" s="63">
        <v>0.2</v>
      </c>
      <c r="E114" s="63">
        <v>0</v>
      </c>
      <c r="F114" s="63">
        <v>14</v>
      </c>
      <c r="G114" s="63">
        <v>28</v>
      </c>
      <c r="H114" s="63">
        <v>6</v>
      </c>
      <c r="I114" s="50">
        <v>0</v>
      </c>
      <c r="J114" s="50">
        <v>0</v>
      </c>
      <c r="K114" s="63">
        <v>0.4</v>
      </c>
      <c r="L114" s="63">
        <v>0</v>
      </c>
      <c r="M114" s="63">
        <v>0</v>
      </c>
      <c r="N114" s="50">
        <v>0</v>
      </c>
    </row>
    <row r="115" spans="1:14" ht="18.75" customHeight="1" x14ac:dyDescent="0.25">
      <c r="A115" s="6"/>
      <c r="B115" s="7" t="s">
        <v>18</v>
      </c>
      <c r="C115" s="8">
        <f>SUM(C107:C114)</f>
        <v>855</v>
      </c>
      <c r="D115" s="8">
        <f t="shared" ref="D115:N115" si="13">SUM(D107:D114)</f>
        <v>40.760000000000005</v>
      </c>
      <c r="E115" s="8">
        <f t="shared" si="13"/>
        <v>41.04</v>
      </c>
      <c r="F115" s="8">
        <f t="shared" si="13"/>
        <v>128.44999999999999</v>
      </c>
      <c r="G115" s="8">
        <f t="shared" si="13"/>
        <v>1092.4000000000001</v>
      </c>
      <c r="H115" s="8">
        <f t="shared" si="13"/>
        <v>324.49999999999994</v>
      </c>
      <c r="I115" s="8">
        <f t="shared" si="13"/>
        <v>162.55000000000001</v>
      </c>
      <c r="J115" s="8">
        <f t="shared" si="13"/>
        <v>689.73</v>
      </c>
      <c r="K115" s="8">
        <f t="shared" si="13"/>
        <v>6.28</v>
      </c>
      <c r="L115" s="8">
        <f t="shared" si="13"/>
        <v>0.57999999999999996</v>
      </c>
      <c r="M115" s="8">
        <f t="shared" si="13"/>
        <v>43.27</v>
      </c>
      <c r="N115" s="8">
        <f t="shared" si="13"/>
        <v>79.739999999999995</v>
      </c>
    </row>
    <row r="116" spans="1:14" ht="15.75" customHeight="1" x14ac:dyDescent="0.25">
      <c r="A116" s="89" t="s">
        <v>51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1"/>
    </row>
    <row r="117" spans="1:14" s="15" customFormat="1" ht="13.5" customHeight="1" x14ac:dyDescent="0.3">
      <c r="A117" s="30" t="s">
        <v>32</v>
      </c>
      <c r="B117" s="38" t="s">
        <v>72</v>
      </c>
      <c r="C117" s="50">
        <v>200</v>
      </c>
      <c r="D117" s="46">
        <v>5.75</v>
      </c>
      <c r="E117" s="46">
        <v>5.21</v>
      </c>
      <c r="F117" s="46">
        <v>18.84</v>
      </c>
      <c r="G117" s="46">
        <v>145.19999999999999</v>
      </c>
      <c r="H117" s="46">
        <v>161.62</v>
      </c>
      <c r="I117" s="46">
        <v>24.14</v>
      </c>
      <c r="J117" s="46">
        <v>137.97999999999999</v>
      </c>
      <c r="K117" s="46">
        <v>0.51</v>
      </c>
      <c r="L117" s="46">
        <v>0.09</v>
      </c>
      <c r="M117" s="46">
        <v>0.91</v>
      </c>
      <c r="N117" s="46">
        <v>30.6</v>
      </c>
    </row>
    <row r="118" spans="1:14" ht="13.5" customHeight="1" x14ac:dyDescent="0.25">
      <c r="A118" s="50"/>
      <c r="B118" s="38" t="s">
        <v>37</v>
      </c>
      <c r="C118" s="50">
        <v>40</v>
      </c>
      <c r="D118" s="50">
        <v>5</v>
      </c>
      <c r="E118" s="50">
        <v>22</v>
      </c>
      <c r="F118" s="50">
        <v>51</v>
      </c>
      <c r="G118" s="50">
        <v>330</v>
      </c>
      <c r="H118" s="50">
        <v>10.82</v>
      </c>
      <c r="I118" s="50">
        <v>1.25</v>
      </c>
      <c r="J118" s="50">
        <v>0.37</v>
      </c>
      <c r="K118" s="50">
        <v>0.03</v>
      </c>
      <c r="L118" s="50">
        <v>0.02</v>
      </c>
      <c r="M118" s="50">
        <v>0</v>
      </c>
      <c r="N118" s="50">
        <v>0</v>
      </c>
    </row>
    <row r="119" spans="1:14" x14ac:dyDescent="0.25">
      <c r="A119" s="63">
        <v>943</v>
      </c>
      <c r="B119" s="49" t="s">
        <v>25</v>
      </c>
      <c r="C119" s="63">
        <v>200</v>
      </c>
      <c r="D119" s="65">
        <v>0.2</v>
      </c>
      <c r="E119" s="65">
        <v>0</v>
      </c>
      <c r="F119" s="65">
        <v>14</v>
      </c>
      <c r="G119" s="65">
        <v>28</v>
      </c>
      <c r="H119" s="65">
        <v>6</v>
      </c>
      <c r="I119" s="66">
        <v>0</v>
      </c>
      <c r="J119" s="66">
        <v>0</v>
      </c>
      <c r="K119" s="65">
        <v>0.4</v>
      </c>
      <c r="L119" s="65">
        <v>0</v>
      </c>
      <c r="M119" s="65">
        <v>0</v>
      </c>
      <c r="N119" s="66">
        <v>0</v>
      </c>
    </row>
    <row r="120" spans="1:14" ht="14.25" customHeight="1" x14ac:dyDescent="0.25">
      <c r="A120" s="48"/>
      <c r="B120" s="49" t="s">
        <v>17</v>
      </c>
      <c r="C120" s="48">
        <v>30</v>
      </c>
      <c r="D120" s="50">
        <v>0.45</v>
      </c>
      <c r="E120" s="50">
        <v>0.45</v>
      </c>
      <c r="F120" s="50">
        <v>24.9</v>
      </c>
      <c r="G120" s="50">
        <v>132.5</v>
      </c>
      <c r="H120" s="50">
        <v>13.02</v>
      </c>
      <c r="I120" s="50">
        <v>17.53</v>
      </c>
      <c r="J120" s="50">
        <v>41.58</v>
      </c>
      <c r="K120" s="50">
        <v>0.8</v>
      </c>
      <c r="L120" s="50">
        <v>0.08</v>
      </c>
      <c r="M120" s="50">
        <v>0</v>
      </c>
      <c r="N120" s="50">
        <v>0</v>
      </c>
    </row>
    <row r="121" spans="1:14" x14ac:dyDescent="0.25">
      <c r="A121" s="6"/>
      <c r="B121" s="7" t="s">
        <v>18</v>
      </c>
      <c r="C121" s="8">
        <f t="shared" ref="C121:N121" si="14">SUM(C117:C120)</f>
        <v>470</v>
      </c>
      <c r="D121" s="8">
        <f t="shared" si="14"/>
        <v>11.399999999999999</v>
      </c>
      <c r="E121" s="8">
        <f t="shared" si="14"/>
        <v>27.66</v>
      </c>
      <c r="F121" s="8">
        <f t="shared" si="14"/>
        <v>108.74000000000001</v>
      </c>
      <c r="G121" s="8">
        <f t="shared" si="14"/>
        <v>635.70000000000005</v>
      </c>
      <c r="H121" s="8">
        <f t="shared" si="14"/>
        <v>191.46</v>
      </c>
      <c r="I121" s="8">
        <f t="shared" si="14"/>
        <v>42.92</v>
      </c>
      <c r="J121" s="8">
        <f t="shared" si="14"/>
        <v>179.93</v>
      </c>
      <c r="K121" s="8">
        <f t="shared" si="14"/>
        <v>1.7400000000000002</v>
      </c>
      <c r="L121" s="8">
        <f t="shared" si="14"/>
        <v>0.19</v>
      </c>
      <c r="M121" s="8">
        <f t="shared" si="14"/>
        <v>0.91</v>
      </c>
      <c r="N121" s="8">
        <f t="shared" si="14"/>
        <v>30.6</v>
      </c>
    </row>
    <row r="122" spans="1:14" ht="15" customHeight="1" x14ac:dyDescent="0.25">
      <c r="A122" s="89" t="s">
        <v>35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1"/>
    </row>
    <row r="123" spans="1:14" ht="16.5" customHeight="1" x14ac:dyDescent="0.25">
      <c r="A123" s="50">
        <v>81</v>
      </c>
      <c r="B123" s="55" t="s">
        <v>90</v>
      </c>
      <c r="C123" s="43">
        <v>200</v>
      </c>
      <c r="D123" s="50">
        <v>1.87</v>
      </c>
      <c r="E123" s="50">
        <v>2.2599999999999998</v>
      </c>
      <c r="F123" s="50">
        <v>13.31</v>
      </c>
      <c r="G123" s="50">
        <v>81</v>
      </c>
      <c r="H123" s="50">
        <v>20.68</v>
      </c>
      <c r="I123" s="50">
        <v>24.9</v>
      </c>
      <c r="J123" s="50">
        <v>61.44</v>
      </c>
      <c r="K123" s="50">
        <v>0.94</v>
      </c>
      <c r="L123" s="50">
        <v>0.11</v>
      </c>
      <c r="M123" s="50">
        <v>9.6</v>
      </c>
      <c r="N123" s="50">
        <v>0</v>
      </c>
    </row>
    <row r="124" spans="1:14" ht="14.25" customHeight="1" x14ac:dyDescent="0.25">
      <c r="A124" s="43">
        <v>81</v>
      </c>
      <c r="B124" s="38" t="s">
        <v>75</v>
      </c>
      <c r="C124" s="43">
        <v>60</v>
      </c>
      <c r="D124" s="43">
        <v>0.46</v>
      </c>
      <c r="E124" s="43">
        <v>3.65</v>
      </c>
      <c r="F124" s="43">
        <v>1.43</v>
      </c>
      <c r="G124" s="43">
        <v>40.380000000000003</v>
      </c>
      <c r="H124" s="43">
        <v>13.11</v>
      </c>
      <c r="I124" s="43">
        <v>7.98</v>
      </c>
      <c r="J124" s="43">
        <v>24.01</v>
      </c>
      <c r="K124" s="43">
        <v>0.34</v>
      </c>
      <c r="L124" s="43">
        <v>0.02</v>
      </c>
      <c r="M124" s="43">
        <v>5.7</v>
      </c>
      <c r="N124" s="43">
        <v>0</v>
      </c>
    </row>
    <row r="125" spans="1:14" x14ac:dyDescent="0.25">
      <c r="A125" s="64">
        <v>301</v>
      </c>
      <c r="B125" s="72" t="s">
        <v>73</v>
      </c>
      <c r="C125" s="63">
        <v>80</v>
      </c>
      <c r="D125" s="50">
        <v>17.920000000000002</v>
      </c>
      <c r="E125" s="50">
        <v>14.58</v>
      </c>
      <c r="F125" s="50">
        <v>5.62</v>
      </c>
      <c r="G125" s="50">
        <v>225</v>
      </c>
      <c r="H125" s="50">
        <v>56.1</v>
      </c>
      <c r="I125" s="50">
        <v>23.9</v>
      </c>
      <c r="J125" s="50">
        <v>138.19999999999999</v>
      </c>
      <c r="K125" s="50">
        <v>1.77</v>
      </c>
      <c r="L125" s="50">
        <v>0.06</v>
      </c>
      <c r="M125" s="50">
        <v>0.54</v>
      </c>
      <c r="N125" s="50">
        <v>43</v>
      </c>
    </row>
    <row r="126" spans="1:14" x14ac:dyDescent="0.25">
      <c r="A126" s="50">
        <v>228</v>
      </c>
      <c r="B126" s="38" t="s">
        <v>58</v>
      </c>
      <c r="C126" s="50">
        <v>55</v>
      </c>
      <c r="D126" s="50">
        <v>0.69</v>
      </c>
      <c r="E126" s="50">
        <v>1.95</v>
      </c>
      <c r="F126" s="50">
        <v>3.09</v>
      </c>
      <c r="G126" s="50">
        <v>31</v>
      </c>
      <c r="H126" s="50">
        <v>0.39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</row>
    <row r="127" spans="1:14" x14ac:dyDescent="0.25">
      <c r="A127" s="64">
        <v>694</v>
      </c>
      <c r="B127" s="49" t="s">
        <v>52</v>
      </c>
      <c r="C127" s="63">
        <v>200</v>
      </c>
      <c r="D127" s="50">
        <v>46.4</v>
      </c>
      <c r="E127" s="50">
        <v>10.86</v>
      </c>
      <c r="F127" s="50">
        <v>100.16</v>
      </c>
      <c r="G127" s="50">
        <v>314</v>
      </c>
      <c r="H127" s="50">
        <v>115</v>
      </c>
      <c r="I127" s="50">
        <v>107</v>
      </c>
      <c r="J127" s="50">
        <v>329</v>
      </c>
      <c r="K127" s="50">
        <v>4</v>
      </c>
      <c r="L127" s="50">
        <v>0.81</v>
      </c>
      <c r="M127" s="50">
        <v>6.45</v>
      </c>
      <c r="N127" s="50">
        <v>7.0000000000000007E-2</v>
      </c>
    </row>
    <row r="128" spans="1:14" x14ac:dyDescent="0.25">
      <c r="A128" s="63">
        <v>868</v>
      </c>
      <c r="B128" s="49" t="s">
        <v>24</v>
      </c>
      <c r="C128" s="63">
        <v>200</v>
      </c>
      <c r="D128" s="63">
        <v>0.04</v>
      </c>
      <c r="E128" s="63">
        <v>0</v>
      </c>
      <c r="F128" s="63">
        <v>24.76</v>
      </c>
      <c r="G128" s="63">
        <v>94.2</v>
      </c>
      <c r="H128" s="63">
        <v>6.4</v>
      </c>
      <c r="I128" s="50">
        <v>0</v>
      </c>
      <c r="J128" s="50">
        <v>3.6</v>
      </c>
      <c r="K128" s="63">
        <v>0.18</v>
      </c>
      <c r="L128" s="63">
        <v>0.01</v>
      </c>
      <c r="M128" s="63">
        <v>1.08</v>
      </c>
      <c r="N128" s="50">
        <v>0</v>
      </c>
    </row>
    <row r="129" spans="1:14" x14ac:dyDescent="0.25">
      <c r="A129" s="50"/>
      <c r="B129" s="38" t="s">
        <v>46</v>
      </c>
      <c r="C129" s="50">
        <v>30</v>
      </c>
      <c r="D129" s="50">
        <v>3.3</v>
      </c>
      <c r="E129" s="50">
        <v>0.6</v>
      </c>
      <c r="F129" s="50">
        <v>16.7</v>
      </c>
      <c r="G129" s="50">
        <v>129.5</v>
      </c>
      <c r="H129" s="50">
        <v>11.5</v>
      </c>
      <c r="I129" s="50">
        <v>16.5</v>
      </c>
      <c r="J129" s="50">
        <v>43.5</v>
      </c>
      <c r="K129" s="50">
        <v>1</v>
      </c>
      <c r="L129" s="50">
        <v>0.08</v>
      </c>
      <c r="M129" s="50">
        <v>0</v>
      </c>
      <c r="N129" s="50">
        <v>0</v>
      </c>
    </row>
    <row r="130" spans="1:14" x14ac:dyDescent="0.25">
      <c r="A130" s="48"/>
      <c r="B130" s="38" t="s">
        <v>17</v>
      </c>
      <c r="C130" s="50">
        <v>30</v>
      </c>
      <c r="D130" s="50">
        <v>0.45</v>
      </c>
      <c r="E130" s="50">
        <v>0.45</v>
      </c>
      <c r="F130" s="50">
        <v>24.9</v>
      </c>
      <c r="G130" s="50">
        <v>132.5</v>
      </c>
      <c r="H130" s="50">
        <v>13.02</v>
      </c>
      <c r="I130" s="50">
        <v>17.53</v>
      </c>
      <c r="J130" s="50">
        <v>41.58</v>
      </c>
      <c r="K130" s="50">
        <v>0.8</v>
      </c>
      <c r="L130" s="50">
        <v>0.08</v>
      </c>
      <c r="M130" s="50">
        <v>0</v>
      </c>
      <c r="N130" s="50">
        <v>0</v>
      </c>
    </row>
    <row r="131" spans="1:14" ht="15" customHeight="1" x14ac:dyDescent="0.25">
      <c r="A131" s="6"/>
      <c r="B131" s="7" t="s">
        <v>18</v>
      </c>
      <c r="C131" s="11">
        <f t="shared" ref="C131:N131" si="15">SUM(C123:C130)</f>
        <v>855</v>
      </c>
      <c r="D131" s="11">
        <f t="shared" si="15"/>
        <v>71.13000000000001</v>
      </c>
      <c r="E131" s="11">
        <f t="shared" si="15"/>
        <v>34.35</v>
      </c>
      <c r="F131" s="11">
        <f t="shared" si="15"/>
        <v>189.97</v>
      </c>
      <c r="G131" s="11">
        <f t="shared" si="15"/>
        <v>1047.58</v>
      </c>
      <c r="H131" s="11">
        <f t="shared" si="15"/>
        <v>236.20000000000002</v>
      </c>
      <c r="I131" s="11">
        <f t="shared" si="15"/>
        <v>197.81</v>
      </c>
      <c r="J131" s="11">
        <f t="shared" si="15"/>
        <v>641.33000000000004</v>
      </c>
      <c r="K131" s="11">
        <f t="shared" si="15"/>
        <v>9.0300000000000011</v>
      </c>
      <c r="L131" s="11">
        <f t="shared" si="15"/>
        <v>1.1700000000000002</v>
      </c>
      <c r="M131" s="11">
        <f t="shared" si="15"/>
        <v>23.369999999999997</v>
      </c>
      <c r="N131" s="11">
        <f t="shared" si="15"/>
        <v>43.07</v>
      </c>
    </row>
    <row r="132" spans="1:14" x14ac:dyDescent="0.25">
      <c r="A132" s="100" t="s">
        <v>53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2"/>
    </row>
    <row r="133" spans="1:14" x14ac:dyDescent="0.25">
      <c r="A133" s="45">
        <v>168</v>
      </c>
      <c r="B133" s="45" t="s">
        <v>94</v>
      </c>
      <c r="C133" s="46">
        <v>200</v>
      </c>
      <c r="D133" s="46">
        <v>3.09</v>
      </c>
      <c r="E133" s="46">
        <v>4.07</v>
      </c>
      <c r="F133" s="46">
        <v>36.979999999999997</v>
      </c>
      <c r="G133" s="46">
        <v>197</v>
      </c>
      <c r="H133" s="46">
        <v>5.9</v>
      </c>
      <c r="I133" s="46">
        <v>21.8</v>
      </c>
      <c r="J133" s="46">
        <v>67</v>
      </c>
      <c r="K133" s="46">
        <v>0.47</v>
      </c>
      <c r="L133" s="46">
        <v>0.03</v>
      </c>
      <c r="M133" s="46">
        <v>0</v>
      </c>
      <c r="N133" s="46">
        <v>20</v>
      </c>
    </row>
    <row r="134" spans="1:14" ht="12.75" customHeight="1" x14ac:dyDescent="0.25">
      <c r="A134" s="63"/>
      <c r="B134" s="38" t="s">
        <v>63</v>
      </c>
      <c r="C134" s="50">
        <v>100</v>
      </c>
      <c r="D134" s="50">
        <v>0.8</v>
      </c>
      <c r="E134" s="50">
        <v>0.8</v>
      </c>
      <c r="F134" s="50">
        <v>19.600000000000001</v>
      </c>
      <c r="G134" s="50">
        <v>94</v>
      </c>
      <c r="H134" s="50">
        <v>20</v>
      </c>
      <c r="I134" s="50">
        <v>0</v>
      </c>
      <c r="J134" s="50">
        <v>151.6</v>
      </c>
      <c r="K134" s="50">
        <v>4.4000000000000004</v>
      </c>
      <c r="L134" s="50">
        <v>0.06</v>
      </c>
      <c r="M134" s="50">
        <v>20</v>
      </c>
      <c r="N134" s="50">
        <v>0</v>
      </c>
    </row>
    <row r="135" spans="1:14" x14ac:dyDescent="0.25">
      <c r="A135" s="54">
        <v>951</v>
      </c>
      <c r="B135" s="49" t="s">
        <v>54</v>
      </c>
      <c r="C135" s="54">
        <v>200</v>
      </c>
      <c r="D135" s="54">
        <v>1.4</v>
      </c>
      <c r="E135" s="54">
        <v>2</v>
      </c>
      <c r="F135" s="54">
        <v>22.4</v>
      </c>
      <c r="G135" s="57">
        <v>116</v>
      </c>
      <c r="H135" s="57">
        <v>34</v>
      </c>
      <c r="I135" s="56">
        <v>7</v>
      </c>
      <c r="J135" s="56">
        <v>45</v>
      </c>
      <c r="K135" s="57">
        <v>0</v>
      </c>
      <c r="L135" s="54">
        <v>0.02</v>
      </c>
      <c r="M135" s="57">
        <v>0</v>
      </c>
      <c r="N135" s="50">
        <v>0.08</v>
      </c>
    </row>
    <row r="136" spans="1:14" x14ac:dyDescent="0.25">
      <c r="A136" s="50"/>
      <c r="B136" s="38" t="s">
        <v>21</v>
      </c>
      <c r="C136" s="50">
        <v>30</v>
      </c>
      <c r="D136" s="50">
        <v>0.46</v>
      </c>
      <c r="E136" s="50">
        <v>0.46</v>
      </c>
      <c r="F136" s="50">
        <v>19.899999999999999</v>
      </c>
      <c r="G136" s="50">
        <v>132.5</v>
      </c>
      <c r="H136" s="50">
        <v>13.04</v>
      </c>
      <c r="I136" s="50">
        <v>17.54</v>
      </c>
      <c r="J136" s="50">
        <v>41.6</v>
      </c>
      <c r="K136" s="50">
        <v>0.8</v>
      </c>
      <c r="L136" s="50">
        <v>0.08</v>
      </c>
      <c r="M136" s="50">
        <v>0</v>
      </c>
      <c r="N136" s="50">
        <v>0</v>
      </c>
    </row>
    <row r="137" spans="1:14" x14ac:dyDescent="0.25">
      <c r="A137" s="9"/>
      <c r="B137" s="10" t="s">
        <v>18</v>
      </c>
      <c r="C137" s="11">
        <f t="shared" ref="C137:N137" si="16">SUM(C133:C136)</f>
        <v>530</v>
      </c>
      <c r="D137" s="11">
        <f t="shared" si="16"/>
        <v>5.7499999999999991</v>
      </c>
      <c r="E137" s="11">
        <f t="shared" si="16"/>
        <v>7.33</v>
      </c>
      <c r="F137" s="11">
        <f t="shared" si="16"/>
        <v>98.88</v>
      </c>
      <c r="G137" s="11">
        <f t="shared" si="16"/>
        <v>539.5</v>
      </c>
      <c r="H137" s="11">
        <f t="shared" si="16"/>
        <v>72.94</v>
      </c>
      <c r="I137" s="11">
        <f t="shared" si="16"/>
        <v>46.34</v>
      </c>
      <c r="J137" s="11">
        <f t="shared" si="16"/>
        <v>305.20000000000005</v>
      </c>
      <c r="K137" s="11">
        <f t="shared" si="16"/>
        <v>5.67</v>
      </c>
      <c r="L137" s="11">
        <f t="shared" si="16"/>
        <v>0.19</v>
      </c>
      <c r="M137" s="11">
        <f t="shared" si="16"/>
        <v>20</v>
      </c>
      <c r="N137" s="11">
        <f t="shared" si="16"/>
        <v>20.079999999999998</v>
      </c>
    </row>
    <row r="138" spans="1:14" x14ac:dyDescent="0.25">
      <c r="A138" s="89" t="s">
        <v>35</v>
      </c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1"/>
    </row>
    <row r="139" spans="1:14" ht="15.75" customHeight="1" x14ac:dyDescent="0.25">
      <c r="A139" s="67" t="s">
        <v>76</v>
      </c>
      <c r="B139" s="73" t="s">
        <v>77</v>
      </c>
      <c r="C139" s="50">
        <v>60</v>
      </c>
      <c r="D139" s="50">
        <v>0.42</v>
      </c>
      <c r="E139" s="50">
        <v>0.06</v>
      </c>
      <c r="F139" s="50">
        <v>1.1399999999999999</v>
      </c>
      <c r="G139" s="50">
        <v>6.78</v>
      </c>
      <c r="H139" s="50">
        <v>10.199999999999999</v>
      </c>
      <c r="I139" s="50">
        <v>8.4</v>
      </c>
      <c r="J139" s="50">
        <v>18</v>
      </c>
      <c r="K139" s="50">
        <v>0.3</v>
      </c>
      <c r="L139" s="50">
        <v>0.02</v>
      </c>
      <c r="M139" s="50">
        <v>2.94</v>
      </c>
      <c r="N139" s="56">
        <v>0</v>
      </c>
    </row>
    <row r="140" spans="1:14" ht="25.5" x14ac:dyDescent="0.25">
      <c r="A140" s="63">
        <v>187</v>
      </c>
      <c r="B140" s="45" t="s">
        <v>95</v>
      </c>
      <c r="C140" s="63">
        <v>200</v>
      </c>
      <c r="D140" s="50">
        <v>25.5</v>
      </c>
      <c r="E140" s="50">
        <v>25.2</v>
      </c>
      <c r="F140" s="50">
        <v>45.1</v>
      </c>
      <c r="G140" s="50">
        <v>513</v>
      </c>
      <c r="H140" s="50">
        <v>45.1</v>
      </c>
      <c r="I140" s="50">
        <v>47.5</v>
      </c>
      <c r="J140" s="50">
        <v>199.3</v>
      </c>
      <c r="K140" s="50">
        <v>2.19</v>
      </c>
      <c r="L140" s="50">
        <v>0.06</v>
      </c>
      <c r="M140" s="50">
        <v>1.01</v>
      </c>
      <c r="N140" s="50">
        <v>48</v>
      </c>
    </row>
    <row r="141" spans="1:14" x14ac:dyDescent="0.25">
      <c r="A141" s="54">
        <v>439</v>
      </c>
      <c r="B141" s="49" t="s">
        <v>57</v>
      </c>
      <c r="C141" s="54">
        <v>200</v>
      </c>
      <c r="D141" s="50">
        <v>17.21</v>
      </c>
      <c r="E141" s="50">
        <v>4.67</v>
      </c>
      <c r="F141" s="50">
        <v>13.72</v>
      </c>
      <c r="G141" s="50">
        <v>165.63</v>
      </c>
      <c r="H141" s="50">
        <v>19.440000000000001</v>
      </c>
      <c r="I141" s="50">
        <v>41.06</v>
      </c>
      <c r="J141" s="50">
        <v>210.63</v>
      </c>
      <c r="K141" s="50">
        <v>2.52</v>
      </c>
      <c r="L141" s="50">
        <v>0.13</v>
      </c>
      <c r="M141" s="50">
        <v>5.61</v>
      </c>
      <c r="N141" s="56">
        <v>15</v>
      </c>
    </row>
    <row r="142" spans="1:14" x14ac:dyDescent="0.25">
      <c r="A142" s="50"/>
      <c r="B142" s="38" t="s">
        <v>46</v>
      </c>
      <c r="C142" s="50">
        <v>30</v>
      </c>
      <c r="D142" s="50">
        <v>3.3</v>
      </c>
      <c r="E142" s="50">
        <v>0.6</v>
      </c>
      <c r="F142" s="50">
        <v>16.7</v>
      </c>
      <c r="G142" s="50">
        <v>129.5</v>
      </c>
      <c r="H142" s="50">
        <v>11.5</v>
      </c>
      <c r="I142" s="50">
        <v>16.5</v>
      </c>
      <c r="J142" s="50">
        <v>43.5</v>
      </c>
      <c r="K142" s="50">
        <v>1</v>
      </c>
      <c r="L142" s="50">
        <v>0.08</v>
      </c>
      <c r="M142" s="50">
        <v>0</v>
      </c>
      <c r="N142" s="50">
        <v>0</v>
      </c>
    </row>
    <row r="143" spans="1:14" x14ac:dyDescent="0.25">
      <c r="A143" s="48"/>
      <c r="B143" s="38" t="s">
        <v>17</v>
      </c>
      <c r="C143" s="50">
        <v>30</v>
      </c>
      <c r="D143" s="50">
        <v>0.45</v>
      </c>
      <c r="E143" s="50">
        <v>0.45</v>
      </c>
      <c r="F143" s="50">
        <v>24.9</v>
      </c>
      <c r="G143" s="50">
        <v>132.5</v>
      </c>
      <c r="H143" s="50">
        <v>13.02</v>
      </c>
      <c r="I143" s="50">
        <v>17.53</v>
      </c>
      <c r="J143" s="50">
        <v>41.58</v>
      </c>
      <c r="K143" s="50">
        <v>0.8</v>
      </c>
      <c r="L143" s="50">
        <v>0.08</v>
      </c>
      <c r="M143" s="50">
        <v>0</v>
      </c>
      <c r="N143" s="50">
        <v>0</v>
      </c>
    </row>
    <row r="144" spans="1:14" x14ac:dyDescent="0.25">
      <c r="A144" s="54">
        <v>943</v>
      </c>
      <c r="B144" s="49" t="s">
        <v>25</v>
      </c>
      <c r="C144" s="54">
        <v>200</v>
      </c>
      <c r="D144" s="54">
        <v>0.2</v>
      </c>
      <c r="E144" s="54">
        <v>0.5</v>
      </c>
      <c r="F144" s="54">
        <v>15.01</v>
      </c>
      <c r="G144" s="54">
        <v>56.85</v>
      </c>
      <c r="H144" s="54">
        <v>6</v>
      </c>
      <c r="I144" s="50">
        <v>0</v>
      </c>
      <c r="J144" s="50">
        <v>0</v>
      </c>
      <c r="K144" s="54">
        <v>0.4</v>
      </c>
      <c r="L144" s="54">
        <v>0</v>
      </c>
      <c r="M144" s="54">
        <v>0</v>
      </c>
      <c r="N144" s="50">
        <v>0</v>
      </c>
    </row>
    <row r="145" spans="1:14" ht="15" customHeight="1" x14ac:dyDescent="0.25">
      <c r="A145" s="9"/>
      <c r="B145" s="10" t="s">
        <v>18</v>
      </c>
      <c r="C145" s="11">
        <f>SUM(C139:C144)</f>
        <v>720</v>
      </c>
      <c r="D145" s="11">
        <f t="shared" ref="D145:N145" si="17">SUM(D139:D144)</f>
        <v>47.080000000000005</v>
      </c>
      <c r="E145" s="11">
        <f t="shared" si="17"/>
        <v>31.48</v>
      </c>
      <c r="F145" s="11">
        <f t="shared" si="17"/>
        <v>116.57000000000001</v>
      </c>
      <c r="G145" s="11">
        <f t="shared" si="17"/>
        <v>1004.26</v>
      </c>
      <c r="H145" s="11">
        <f t="shared" si="17"/>
        <v>105.25999999999999</v>
      </c>
      <c r="I145" s="11">
        <f t="shared" si="17"/>
        <v>130.99</v>
      </c>
      <c r="J145" s="11">
        <f t="shared" si="17"/>
        <v>513.01</v>
      </c>
      <c r="K145" s="11">
        <f t="shared" si="17"/>
        <v>7.21</v>
      </c>
      <c r="L145" s="11">
        <f t="shared" si="17"/>
        <v>0.37000000000000005</v>
      </c>
      <c r="M145" s="11">
        <f t="shared" si="17"/>
        <v>9.56</v>
      </c>
      <c r="N145" s="11">
        <f t="shared" si="17"/>
        <v>63</v>
      </c>
    </row>
    <row r="146" spans="1:14" x14ac:dyDescent="0.25">
      <c r="A146" s="100" t="s">
        <v>56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2"/>
    </row>
    <row r="147" spans="1:14" x14ac:dyDescent="0.25">
      <c r="A147" s="46">
        <v>177</v>
      </c>
      <c r="B147" s="45" t="s">
        <v>44</v>
      </c>
      <c r="C147" s="46">
        <v>200</v>
      </c>
      <c r="D147" s="46">
        <v>10.44</v>
      </c>
      <c r="E147" s="46">
        <v>11.11</v>
      </c>
      <c r="F147" s="46">
        <v>41.3</v>
      </c>
      <c r="G147" s="46">
        <v>307</v>
      </c>
      <c r="H147" s="46">
        <v>158.6</v>
      </c>
      <c r="I147" s="46">
        <v>86.7</v>
      </c>
      <c r="J147" s="46">
        <v>257.3</v>
      </c>
      <c r="K147" s="46">
        <v>2.75</v>
      </c>
      <c r="L147" s="46">
        <v>0.26</v>
      </c>
      <c r="M147" s="46">
        <v>1.2</v>
      </c>
      <c r="N147" s="46">
        <v>81</v>
      </c>
    </row>
    <row r="148" spans="1:14" x14ac:dyDescent="0.25">
      <c r="A148" s="48">
        <v>943</v>
      </c>
      <c r="B148" s="31" t="s">
        <v>25</v>
      </c>
      <c r="C148" s="48">
        <v>200</v>
      </c>
      <c r="D148" s="48">
        <v>0.2</v>
      </c>
      <c r="E148" s="48">
        <v>0.5</v>
      </c>
      <c r="F148" s="48">
        <v>15.01</v>
      </c>
      <c r="G148" s="48">
        <v>56.85</v>
      </c>
      <c r="H148" s="48">
        <v>6</v>
      </c>
      <c r="I148" s="50">
        <v>0</v>
      </c>
      <c r="J148" s="50">
        <v>0</v>
      </c>
      <c r="K148" s="48">
        <v>0.4</v>
      </c>
      <c r="L148" s="48">
        <v>0</v>
      </c>
      <c r="M148" s="48">
        <v>0</v>
      </c>
      <c r="N148" s="50">
        <v>0</v>
      </c>
    </row>
    <row r="149" spans="1:14" ht="15.75" customHeight="1" x14ac:dyDescent="0.25">
      <c r="A149" s="50"/>
      <c r="B149" s="38" t="s">
        <v>37</v>
      </c>
      <c r="C149" s="50">
        <v>40</v>
      </c>
      <c r="D149" s="50">
        <v>5</v>
      </c>
      <c r="E149" s="50">
        <v>22</v>
      </c>
      <c r="F149" s="50">
        <v>51</v>
      </c>
      <c r="G149" s="50">
        <v>330</v>
      </c>
      <c r="H149" s="50">
        <v>10.82</v>
      </c>
      <c r="I149" s="50">
        <v>1.25</v>
      </c>
      <c r="J149" s="50">
        <v>0.37</v>
      </c>
      <c r="K149" s="50">
        <v>0.03</v>
      </c>
      <c r="L149" s="50">
        <v>0.02</v>
      </c>
      <c r="M149" s="50">
        <v>0</v>
      </c>
      <c r="N149" s="50">
        <v>0</v>
      </c>
    </row>
    <row r="150" spans="1:14" x14ac:dyDescent="0.25">
      <c r="A150" s="48"/>
      <c r="B150" s="49" t="s">
        <v>17</v>
      </c>
      <c r="C150" s="48">
        <v>30</v>
      </c>
      <c r="D150" s="50">
        <v>0.45</v>
      </c>
      <c r="E150" s="50">
        <v>0.45</v>
      </c>
      <c r="F150" s="50">
        <v>24.9</v>
      </c>
      <c r="G150" s="50">
        <v>132.5</v>
      </c>
      <c r="H150" s="50">
        <v>13.02</v>
      </c>
      <c r="I150" s="50">
        <v>17.53</v>
      </c>
      <c r="J150" s="50">
        <v>41.58</v>
      </c>
      <c r="K150" s="50">
        <v>0.8</v>
      </c>
      <c r="L150" s="50">
        <v>0.08</v>
      </c>
      <c r="M150" s="50">
        <v>0</v>
      </c>
      <c r="N150" s="50">
        <v>0</v>
      </c>
    </row>
    <row r="151" spans="1:14" x14ac:dyDescent="0.25">
      <c r="A151" s="6"/>
      <c r="B151" s="7" t="s">
        <v>18</v>
      </c>
      <c r="C151" s="8">
        <f t="shared" ref="C151:N151" si="18">SUM(C147:C150)</f>
        <v>470</v>
      </c>
      <c r="D151" s="8">
        <f t="shared" si="18"/>
        <v>16.09</v>
      </c>
      <c r="E151" s="8">
        <f t="shared" si="18"/>
        <v>34.06</v>
      </c>
      <c r="F151" s="8">
        <f t="shared" si="18"/>
        <v>132.21</v>
      </c>
      <c r="G151" s="8">
        <f t="shared" si="18"/>
        <v>826.35</v>
      </c>
      <c r="H151" s="8">
        <f t="shared" si="18"/>
        <v>188.44</v>
      </c>
      <c r="I151" s="8">
        <f t="shared" si="18"/>
        <v>105.48</v>
      </c>
      <c r="J151" s="8">
        <f t="shared" si="18"/>
        <v>299.25</v>
      </c>
      <c r="K151" s="8">
        <f t="shared" si="18"/>
        <v>3.9799999999999995</v>
      </c>
      <c r="L151" s="8">
        <f t="shared" si="18"/>
        <v>0.36000000000000004</v>
      </c>
      <c r="M151" s="8">
        <f t="shared" si="18"/>
        <v>1.2</v>
      </c>
      <c r="N151" s="8">
        <f t="shared" si="18"/>
        <v>81</v>
      </c>
    </row>
    <row r="152" spans="1:14" x14ac:dyDescent="0.25">
      <c r="A152" s="89" t="s">
        <v>35</v>
      </c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1"/>
    </row>
    <row r="153" spans="1:14" x14ac:dyDescent="0.25">
      <c r="A153" s="63">
        <v>15</v>
      </c>
      <c r="B153" s="49" t="s">
        <v>55</v>
      </c>
      <c r="C153" s="63">
        <v>60</v>
      </c>
      <c r="D153" s="50">
        <v>0.66</v>
      </c>
      <c r="E153" s="50">
        <v>6.06</v>
      </c>
      <c r="F153" s="50">
        <v>6.36</v>
      </c>
      <c r="G153" s="50">
        <v>82.8</v>
      </c>
      <c r="H153" s="50">
        <v>18</v>
      </c>
      <c r="I153" s="50">
        <v>10.8</v>
      </c>
      <c r="J153" s="50">
        <v>20.77</v>
      </c>
      <c r="K153" s="50">
        <v>0.54</v>
      </c>
      <c r="L153" s="50">
        <v>0.03</v>
      </c>
      <c r="M153" s="50">
        <v>9.24</v>
      </c>
      <c r="N153" s="56">
        <v>0</v>
      </c>
    </row>
    <row r="154" spans="1:14" ht="26.25" x14ac:dyDescent="0.25">
      <c r="A154" s="50">
        <v>81</v>
      </c>
      <c r="B154" s="55" t="s">
        <v>78</v>
      </c>
      <c r="C154" s="43">
        <v>200</v>
      </c>
      <c r="D154" s="50">
        <f>21.08+1.16</f>
        <v>22.24</v>
      </c>
      <c r="E154" s="50">
        <f>13.62+2.47</f>
        <v>16.09</v>
      </c>
      <c r="F154" s="50">
        <f>16.12+3.13</f>
        <v>19.25</v>
      </c>
      <c r="G154" s="50">
        <f>271.25+39.6</f>
        <v>310.85000000000002</v>
      </c>
      <c r="H154" s="50">
        <v>226.4</v>
      </c>
      <c r="I154" s="50">
        <v>48.92</v>
      </c>
      <c r="J154" s="50">
        <v>344.91</v>
      </c>
      <c r="K154" s="50">
        <v>0.84</v>
      </c>
      <c r="L154" s="50">
        <v>0.09</v>
      </c>
      <c r="M154" s="50">
        <v>0.74</v>
      </c>
      <c r="N154" s="50">
        <v>0.33</v>
      </c>
    </row>
    <row r="155" spans="1:14" ht="18" customHeight="1" x14ac:dyDescent="0.25">
      <c r="A155" s="67">
        <v>487</v>
      </c>
      <c r="B155" s="38" t="s">
        <v>79</v>
      </c>
      <c r="C155" s="50">
        <v>80</v>
      </c>
      <c r="D155" s="50">
        <v>9.5500000000000007</v>
      </c>
      <c r="E155" s="50">
        <v>9.6999999999999993</v>
      </c>
      <c r="F155" s="74">
        <v>0.25</v>
      </c>
      <c r="G155" s="74">
        <v>72.5</v>
      </c>
      <c r="H155" s="50">
        <v>27.52</v>
      </c>
      <c r="I155" s="50">
        <v>0.96</v>
      </c>
      <c r="J155" s="66">
        <v>0</v>
      </c>
      <c r="K155" s="66">
        <v>0.35</v>
      </c>
      <c r="L155" s="66">
        <v>0</v>
      </c>
      <c r="M155" s="56">
        <v>392</v>
      </c>
      <c r="N155" s="66">
        <v>0</v>
      </c>
    </row>
    <row r="156" spans="1:14" ht="16.5" customHeight="1" x14ac:dyDescent="0.25">
      <c r="A156" s="64">
        <v>688</v>
      </c>
      <c r="B156" s="31" t="s">
        <v>31</v>
      </c>
      <c r="C156" s="63">
        <v>180</v>
      </c>
      <c r="D156" s="46">
        <v>6.62</v>
      </c>
      <c r="E156" s="46">
        <v>5.42</v>
      </c>
      <c r="F156" s="46">
        <v>31.73</v>
      </c>
      <c r="G156" s="46">
        <v>202.14</v>
      </c>
      <c r="H156" s="46">
        <v>5.83</v>
      </c>
      <c r="I156" s="46">
        <v>25.34</v>
      </c>
      <c r="J156" s="46">
        <v>44.6</v>
      </c>
      <c r="K156" s="46">
        <v>1.33</v>
      </c>
      <c r="L156" s="46">
        <v>7.0000000000000007E-2</v>
      </c>
      <c r="M156" s="58">
        <v>0</v>
      </c>
      <c r="N156" s="46">
        <v>25.2</v>
      </c>
    </row>
    <row r="157" spans="1:14" ht="16.5" customHeight="1" x14ac:dyDescent="0.25">
      <c r="A157" s="60">
        <v>868</v>
      </c>
      <c r="B157" s="49" t="s">
        <v>24</v>
      </c>
      <c r="C157" s="60">
        <v>200</v>
      </c>
      <c r="D157" s="60">
        <v>0.04</v>
      </c>
      <c r="E157" s="60">
        <v>0</v>
      </c>
      <c r="F157" s="60">
        <v>24.76</v>
      </c>
      <c r="G157" s="60">
        <v>94.2</v>
      </c>
      <c r="H157" s="60">
        <v>6.4</v>
      </c>
      <c r="I157" s="50">
        <v>0</v>
      </c>
      <c r="J157" s="50">
        <v>3.6</v>
      </c>
      <c r="K157" s="60">
        <v>0.18</v>
      </c>
      <c r="L157" s="60">
        <v>0.01</v>
      </c>
      <c r="M157" s="60">
        <v>1.08</v>
      </c>
      <c r="N157" s="50">
        <v>0</v>
      </c>
    </row>
    <row r="158" spans="1:14" x14ac:dyDescent="0.25">
      <c r="A158" s="50"/>
      <c r="B158" s="38" t="s">
        <v>46</v>
      </c>
      <c r="C158" s="50">
        <v>30</v>
      </c>
      <c r="D158" s="50">
        <v>3.3</v>
      </c>
      <c r="E158" s="50">
        <v>0.6</v>
      </c>
      <c r="F158" s="50">
        <v>16.7</v>
      </c>
      <c r="G158" s="50">
        <v>129.5</v>
      </c>
      <c r="H158" s="50">
        <v>11.5</v>
      </c>
      <c r="I158" s="50">
        <v>16.5</v>
      </c>
      <c r="J158" s="50">
        <v>43.5</v>
      </c>
      <c r="K158" s="50">
        <v>1</v>
      </c>
      <c r="L158" s="50">
        <v>0.08</v>
      </c>
      <c r="M158" s="50">
        <v>0</v>
      </c>
      <c r="N158" s="50">
        <v>0</v>
      </c>
    </row>
    <row r="159" spans="1:14" x14ac:dyDescent="0.25">
      <c r="A159" s="48"/>
      <c r="B159" s="38" t="s">
        <v>17</v>
      </c>
      <c r="C159" s="50">
        <v>30</v>
      </c>
      <c r="D159" s="50">
        <v>0.45</v>
      </c>
      <c r="E159" s="50">
        <v>0.45</v>
      </c>
      <c r="F159" s="50">
        <v>24.9</v>
      </c>
      <c r="G159" s="50">
        <v>132.5</v>
      </c>
      <c r="H159" s="50">
        <v>13.02</v>
      </c>
      <c r="I159" s="50">
        <v>17.53</v>
      </c>
      <c r="J159" s="50">
        <v>41.58</v>
      </c>
      <c r="K159" s="50">
        <v>0.8</v>
      </c>
      <c r="L159" s="50">
        <v>0.08</v>
      </c>
      <c r="M159" s="50">
        <v>0</v>
      </c>
      <c r="N159" s="50">
        <v>0</v>
      </c>
    </row>
    <row r="160" spans="1:14" x14ac:dyDescent="0.25">
      <c r="A160" s="6"/>
      <c r="B160" s="7" t="s">
        <v>18</v>
      </c>
      <c r="C160" s="8">
        <f t="shared" ref="C160:N160" si="19">SUM(C153:C159)</f>
        <v>780</v>
      </c>
      <c r="D160" s="8">
        <f t="shared" si="19"/>
        <v>42.86</v>
      </c>
      <c r="E160" s="8">
        <f t="shared" si="19"/>
        <v>38.32</v>
      </c>
      <c r="F160" s="8">
        <f t="shared" si="19"/>
        <v>123.95000000000002</v>
      </c>
      <c r="G160" s="8">
        <f t="shared" si="19"/>
        <v>1024.49</v>
      </c>
      <c r="H160" s="8">
        <f t="shared" si="19"/>
        <v>308.66999999999996</v>
      </c>
      <c r="I160" s="8">
        <f t="shared" si="19"/>
        <v>120.05</v>
      </c>
      <c r="J160" s="8">
        <f t="shared" si="19"/>
        <v>498.96000000000004</v>
      </c>
      <c r="K160" s="8">
        <f t="shared" si="19"/>
        <v>5.04</v>
      </c>
      <c r="L160" s="8">
        <f t="shared" si="19"/>
        <v>0.36000000000000004</v>
      </c>
      <c r="M160" s="8">
        <f t="shared" si="19"/>
        <v>403.06</v>
      </c>
      <c r="N160" s="8">
        <f t="shared" si="19"/>
        <v>25.529999999999998</v>
      </c>
    </row>
    <row r="161" spans="1:14" ht="15.75" x14ac:dyDescent="0.25">
      <c r="A161" s="12"/>
      <c r="B161" s="13" t="s">
        <v>30</v>
      </c>
      <c r="C161" s="14">
        <f t="shared" ref="C161:N161" si="20">C160+C151+C145+C137+C131+C121+C115+C105+C99+C91+C85+C77+C70+C60+C54+C46+C40+C30+C23+C15</f>
        <v>12585.63</v>
      </c>
      <c r="D161" s="14">
        <f t="shared" si="20"/>
        <v>523.65</v>
      </c>
      <c r="E161" s="14">
        <f t="shared" si="20"/>
        <v>639.4799999999999</v>
      </c>
      <c r="F161" s="14">
        <f t="shared" si="20"/>
        <v>3420.75</v>
      </c>
      <c r="G161" s="14">
        <f t="shared" si="20"/>
        <v>14763.79</v>
      </c>
      <c r="H161" s="14">
        <f t="shared" si="20"/>
        <v>3799.1899999999996</v>
      </c>
      <c r="I161" s="14">
        <f t="shared" si="20"/>
        <v>2323.1200000000003</v>
      </c>
      <c r="J161" s="14">
        <f t="shared" si="20"/>
        <v>7794.76</v>
      </c>
      <c r="K161" s="14">
        <f t="shared" si="20"/>
        <v>102.7</v>
      </c>
      <c r="L161" s="14">
        <f t="shared" si="20"/>
        <v>58.55</v>
      </c>
      <c r="M161" s="14">
        <f t="shared" si="20"/>
        <v>909.77</v>
      </c>
      <c r="N161" s="14">
        <f t="shared" si="20"/>
        <v>820.18000000000006</v>
      </c>
    </row>
    <row r="162" spans="1:14" ht="15.75" x14ac:dyDescent="0.25">
      <c r="A162" s="16"/>
      <c r="B162" s="17" t="s">
        <v>26</v>
      </c>
      <c r="C162" s="23">
        <f>C161/10</f>
        <v>1258.5629999999999</v>
      </c>
      <c r="D162" s="23">
        <f t="shared" ref="D162:N162" si="21">D161/10</f>
        <v>52.364999999999995</v>
      </c>
      <c r="E162" s="23">
        <f>E161/10</f>
        <v>63.947999999999993</v>
      </c>
      <c r="F162" s="23">
        <f t="shared" si="21"/>
        <v>342.07499999999999</v>
      </c>
      <c r="G162" s="23">
        <f t="shared" si="21"/>
        <v>1476.3790000000001</v>
      </c>
      <c r="H162" s="23">
        <f t="shared" si="21"/>
        <v>379.91899999999998</v>
      </c>
      <c r="I162" s="23">
        <f t="shared" si="21"/>
        <v>232.31200000000004</v>
      </c>
      <c r="J162" s="23">
        <f t="shared" si="21"/>
        <v>779.476</v>
      </c>
      <c r="K162" s="23">
        <f t="shared" si="21"/>
        <v>10.27</v>
      </c>
      <c r="L162" s="23">
        <f t="shared" si="21"/>
        <v>5.8549999999999995</v>
      </c>
      <c r="M162" s="23">
        <f t="shared" si="21"/>
        <v>90.977000000000004</v>
      </c>
      <c r="N162" s="23">
        <f t="shared" si="21"/>
        <v>82.018000000000001</v>
      </c>
    </row>
    <row r="164" spans="1:14" x14ac:dyDescent="0.25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</row>
  </sheetData>
  <mergeCells count="36">
    <mergeCell ref="A55:N55"/>
    <mergeCell ref="A71:N71"/>
    <mergeCell ref="A100:N100"/>
    <mergeCell ref="A106:N106"/>
    <mergeCell ref="A116:N116"/>
    <mergeCell ref="A86:N86"/>
    <mergeCell ref="A92:N92"/>
    <mergeCell ref="A164:N164"/>
    <mergeCell ref="A78:N78"/>
    <mergeCell ref="A61:N61"/>
    <mergeCell ref="A146:N146"/>
    <mergeCell ref="A152:N152"/>
    <mergeCell ref="A122:N122"/>
    <mergeCell ref="A132:N132"/>
    <mergeCell ref="A138:N138"/>
    <mergeCell ref="A47:N47"/>
    <mergeCell ref="A41:N41"/>
    <mergeCell ref="A24:N24"/>
    <mergeCell ref="A31:N31"/>
    <mergeCell ref="A6:N6"/>
    <mergeCell ref="A16:N16"/>
    <mergeCell ref="A10:N10"/>
    <mergeCell ref="D7:G7"/>
    <mergeCell ref="A7:A8"/>
    <mergeCell ref="B7:B8"/>
    <mergeCell ref="C7:C8"/>
    <mergeCell ref="H7:K7"/>
    <mergeCell ref="L7:N7"/>
    <mergeCell ref="A4:B4"/>
    <mergeCell ref="J4:N4"/>
    <mergeCell ref="A1:B1"/>
    <mergeCell ref="A2:B2"/>
    <mergeCell ref="A3:B3"/>
    <mergeCell ref="J1:N1"/>
    <mergeCell ref="J2:N2"/>
    <mergeCell ref="J3:N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4" sqref="A14"/>
    </sheetView>
  </sheetViews>
  <sheetFormatPr defaultRowHeight="15" x14ac:dyDescent="0.25"/>
  <cols>
    <col min="1" max="1" width="27" customWidth="1"/>
  </cols>
  <sheetData>
    <row r="1" spans="1:12" ht="15.75" thickBot="1" x14ac:dyDescent="0.3">
      <c r="A1" s="108" t="s">
        <v>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15.75" thickBot="1" x14ac:dyDescent="0.3">
      <c r="A2" s="103" t="s">
        <v>27</v>
      </c>
      <c r="B2" s="105" t="s">
        <v>2</v>
      </c>
      <c r="C2" s="106"/>
      <c r="D2" s="106"/>
      <c r="E2" s="107"/>
      <c r="F2" s="105" t="s">
        <v>3</v>
      </c>
      <c r="G2" s="106"/>
      <c r="H2" s="106"/>
      <c r="I2" s="107"/>
      <c r="J2" s="105" t="s">
        <v>4</v>
      </c>
      <c r="K2" s="106"/>
      <c r="L2" s="107"/>
    </row>
    <row r="3" spans="1:12" ht="39" thickBot="1" x14ac:dyDescent="0.3">
      <c r="A3" s="104"/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</row>
    <row r="4" spans="1:12" ht="15.75" thickBot="1" x14ac:dyDescent="0.3">
      <c r="A4" s="19">
        <v>1</v>
      </c>
      <c r="B4" s="20">
        <v>12.2</v>
      </c>
      <c r="C4" s="20">
        <v>29.9</v>
      </c>
      <c r="D4" s="20">
        <v>85.8</v>
      </c>
      <c r="E4" s="20">
        <v>586.47</v>
      </c>
      <c r="F4" s="20">
        <v>60.6</v>
      </c>
      <c r="G4" s="20">
        <v>63.6</v>
      </c>
      <c r="H4" s="20">
        <v>221.02</v>
      </c>
      <c r="I4" s="20">
        <v>4.17</v>
      </c>
      <c r="J4" s="20">
        <v>0.2</v>
      </c>
      <c r="K4" s="20">
        <v>6.48</v>
      </c>
      <c r="L4" s="20">
        <v>80</v>
      </c>
    </row>
    <row r="5" spans="1:12" ht="15.75" thickBot="1" x14ac:dyDescent="0.3">
      <c r="A5" s="19">
        <v>2</v>
      </c>
      <c r="B5" s="20">
        <v>26.45</v>
      </c>
      <c r="C5" s="20">
        <v>20.93</v>
      </c>
      <c r="D5" s="20">
        <v>74.849999999999994</v>
      </c>
      <c r="E5" s="20">
        <v>593.33000000000004</v>
      </c>
      <c r="F5" s="20">
        <v>250.99</v>
      </c>
      <c r="G5" s="20">
        <v>44.17</v>
      </c>
      <c r="H5" s="20">
        <v>418.59</v>
      </c>
      <c r="I5" s="20">
        <v>3.21</v>
      </c>
      <c r="J5" s="20">
        <v>0.13</v>
      </c>
      <c r="K5" s="20">
        <v>10.38</v>
      </c>
      <c r="L5" s="20">
        <v>107.72</v>
      </c>
    </row>
    <row r="6" spans="1:12" ht="15.75" thickBot="1" x14ac:dyDescent="0.3">
      <c r="A6" s="19">
        <v>3</v>
      </c>
      <c r="B6" s="20">
        <v>22.57</v>
      </c>
      <c r="C6" s="20">
        <v>16.18</v>
      </c>
      <c r="D6" s="20">
        <v>74.239999999999995</v>
      </c>
      <c r="E6" s="20">
        <v>555.14</v>
      </c>
      <c r="F6" s="20">
        <v>218.17</v>
      </c>
      <c r="G6" s="20">
        <v>141.28</v>
      </c>
      <c r="H6" s="20">
        <v>454.87</v>
      </c>
      <c r="I6" s="20">
        <v>3.69</v>
      </c>
      <c r="J6" s="20">
        <v>0.41</v>
      </c>
      <c r="K6" s="20">
        <v>26.02</v>
      </c>
      <c r="L6" s="20">
        <v>51.52</v>
      </c>
    </row>
    <row r="7" spans="1:12" ht="15.75" thickBot="1" x14ac:dyDescent="0.3">
      <c r="A7" s="19">
        <v>4</v>
      </c>
      <c r="B7" s="20">
        <v>29.36</v>
      </c>
      <c r="C7" s="20">
        <v>20.85</v>
      </c>
      <c r="D7" s="20">
        <v>73.72</v>
      </c>
      <c r="E7" s="20">
        <v>578.85</v>
      </c>
      <c r="F7" s="20">
        <v>100.98</v>
      </c>
      <c r="G7" s="20">
        <v>115.25</v>
      </c>
      <c r="H7" s="20">
        <v>399.32</v>
      </c>
      <c r="I7" s="20">
        <v>7.48</v>
      </c>
      <c r="J7" s="20">
        <v>0.34</v>
      </c>
      <c r="K7" s="20">
        <v>6.54</v>
      </c>
      <c r="L7" s="20">
        <v>43.02</v>
      </c>
    </row>
    <row r="8" spans="1:12" ht="15.75" thickBot="1" x14ac:dyDescent="0.3">
      <c r="A8" s="19">
        <v>5</v>
      </c>
      <c r="B8" s="20">
        <v>28.66</v>
      </c>
      <c r="C8" s="20">
        <v>16.18</v>
      </c>
      <c r="D8" s="20">
        <v>81.11</v>
      </c>
      <c r="E8" s="20">
        <v>593.62</v>
      </c>
      <c r="F8" s="20">
        <v>77.52</v>
      </c>
      <c r="G8" s="20">
        <v>90.58</v>
      </c>
      <c r="H8" s="20">
        <v>393.99</v>
      </c>
      <c r="I8" s="20">
        <v>5.79</v>
      </c>
      <c r="J8" s="20">
        <v>0.31</v>
      </c>
      <c r="K8" s="20">
        <v>14.97</v>
      </c>
      <c r="L8" s="20">
        <v>83</v>
      </c>
    </row>
    <row r="9" spans="1:12" ht="15.75" thickBot="1" x14ac:dyDescent="0.3">
      <c r="A9" s="19">
        <v>6</v>
      </c>
      <c r="B9" s="20">
        <v>26.37</v>
      </c>
      <c r="C9" s="20">
        <v>31.12</v>
      </c>
      <c r="D9" s="20">
        <v>71.77</v>
      </c>
      <c r="E9" s="20">
        <v>561.27</v>
      </c>
      <c r="F9" s="20">
        <v>63.64</v>
      </c>
      <c r="G9" s="20">
        <v>72.010000000000005</v>
      </c>
      <c r="H9" s="20">
        <v>284.56</v>
      </c>
      <c r="I9" s="20">
        <v>4.99</v>
      </c>
      <c r="J9" s="20">
        <v>0.33</v>
      </c>
      <c r="K9" s="20">
        <v>7.28</v>
      </c>
      <c r="L9" s="20">
        <v>80</v>
      </c>
    </row>
    <row r="10" spans="1:12" ht="15.75" thickBot="1" x14ac:dyDescent="0.3">
      <c r="A10" s="19">
        <v>7</v>
      </c>
      <c r="B10" s="20">
        <v>14.47</v>
      </c>
      <c r="C10" s="20">
        <v>14.77</v>
      </c>
      <c r="D10" s="20">
        <v>104.15</v>
      </c>
      <c r="E10" s="20">
        <v>602.44000000000005</v>
      </c>
      <c r="F10" s="20">
        <v>350.17</v>
      </c>
      <c r="G10" s="20">
        <v>56.55</v>
      </c>
      <c r="H10" s="20">
        <v>363.87</v>
      </c>
      <c r="I10" s="20">
        <v>3.9</v>
      </c>
      <c r="J10" s="20">
        <v>0.25</v>
      </c>
      <c r="K10" s="20">
        <v>12.39</v>
      </c>
      <c r="L10" s="20">
        <v>36.729999999999997</v>
      </c>
    </row>
    <row r="11" spans="1:12" ht="15.75" thickBot="1" x14ac:dyDescent="0.3">
      <c r="A11" s="19">
        <v>8</v>
      </c>
      <c r="B11" s="20">
        <v>21.55</v>
      </c>
      <c r="C11" s="20">
        <v>21.62</v>
      </c>
      <c r="D11" s="20">
        <v>85.23</v>
      </c>
      <c r="E11" s="20">
        <v>603.01</v>
      </c>
      <c r="F11" s="20">
        <v>239.94</v>
      </c>
      <c r="G11" s="20">
        <v>105.57</v>
      </c>
      <c r="H11" s="20">
        <v>427.68</v>
      </c>
      <c r="I11" s="20">
        <v>3.81</v>
      </c>
      <c r="J11" s="20">
        <v>0.4</v>
      </c>
      <c r="K11" s="20">
        <v>27.85</v>
      </c>
      <c r="L11" s="20">
        <v>111.29</v>
      </c>
    </row>
    <row r="12" spans="1:12" ht="15.75" thickBot="1" x14ac:dyDescent="0.3">
      <c r="A12" s="19">
        <v>9</v>
      </c>
      <c r="B12" s="20">
        <v>25.72</v>
      </c>
      <c r="C12" s="20">
        <v>20.059999999999999</v>
      </c>
      <c r="D12" s="20">
        <v>84.96</v>
      </c>
      <c r="E12" s="20">
        <v>602.64</v>
      </c>
      <c r="F12" s="20">
        <v>87.12</v>
      </c>
      <c r="G12" s="20">
        <v>125.12</v>
      </c>
      <c r="H12" s="20">
        <v>429.88</v>
      </c>
      <c r="I12" s="20">
        <v>7.08</v>
      </c>
      <c r="J12" s="20">
        <v>0.42</v>
      </c>
      <c r="K12" s="20">
        <v>7.12</v>
      </c>
      <c r="L12" s="20">
        <v>33.57</v>
      </c>
    </row>
    <row r="13" spans="1:12" ht="15.75" thickBot="1" x14ac:dyDescent="0.3">
      <c r="A13" s="24">
        <v>10</v>
      </c>
      <c r="B13" s="25">
        <v>13.26</v>
      </c>
      <c r="C13" s="25">
        <v>25.15</v>
      </c>
      <c r="D13" s="25">
        <v>94.39</v>
      </c>
      <c r="E13" s="25">
        <v>588.71</v>
      </c>
      <c r="F13" s="25">
        <v>54.67</v>
      </c>
      <c r="G13" s="25">
        <v>43.14</v>
      </c>
      <c r="H13" s="25">
        <v>358.74</v>
      </c>
      <c r="I13" s="25">
        <v>5.47</v>
      </c>
      <c r="J13" s="25">
        <v>0.25</v>
      </c>
      <c r="K13" s="25">
        <v>6.18</v>
      </c>
      <c r="L13" s="25">
        <v>0.02</v>
      </c>
    </row>
    <row r="14" spans="1:12" ht="15.75" x14ac:dyDescent="0.25">
      <c r="A14" s="13" t="s">
        <v>30</v>
      </c>
      <c r="B14" s="21">
        <f>SUM(B4:B13)</f>
        <v>220.60999999999999</v>
      </c>
      <c r="C14" s="21">
        <f t="shared" ref="C14:L14" si="0">SUM(C4:C13)</f>
        <v>216.76000000000002</v>
      </c>
      <c r="D14" s="21">
        <f t="shared" si="0"/>
        <v>830.22</v>
      </c>
      <c r="E14" s="21">
        <f t="shared" si="0"/>
        <v>5865.4800000000005</v>
      </c>
      <c r="F14" s="21">
        <f t="shared" si="0"/>
        <v>1503.8000000000002</v>
      </c>
      <c r="G14" s="21">
        <f t="shared" si="0"/>
        <v>857.27</v>
      </c>
      <c r="H14" s="21">
        <f t="shared" si="0"/>
        <v>3752.5199999999995</v>
      </c>
      <c r="I14" s="21">
        <f t="shared" si="0"/>
        <v>49.589999999999996</v>
      </c>
      <c r="J14" s="21">
        <f t="shared" si="0"/>
        <v>3.04</v>
      </c>
      <c r="K14" s="21">
        <f t="shared" si="0"/>
        <v>125.21000000000001</v>
      </c>
      <c r="L14" s="21">
        <f t="shared" si="0"/>
        <v>626.87</v>
      </c>
    </row>
    <row r="15" spans="1:12" ht="15.75" x14ac:dyDescent="0.25">
      <c r="A15" s="17" t="s">
        <v>28</v>
      </c>
      <c r="B15" s="22">
        <f>B14/10</f>
        <v>22.061</v>
      </c>
      <c r="C15" s="22">
        <f t="shared" ref="C15:K15" si="1">C14/10</f>
        <v>21.676000000000002</v>
      </c>
      <c r="D15" s="22">
        <f t="shared" si="1"/>
        <v>83.022000000000006</v>
      </c>
      <c r="E15" s="22">
        <f t="shared" si="1"/>
        <v>586.548</v>
      </c>
      <c r="F15" s="22">
        <f t="shared" si="1"/>
        <v>150.38000000000002</v>
      </c>
      <c r="G15" s="22">
        <f t="shared" si="1"/>
        <v>85.727000000000004</v>
      </c>
      <c r="H15" s="22">
        <f t="shared" si="1"/>
        <v>375.25199999999995</v>
      </c>
      <c r="I15" s="22">
        <f t="shared" si="1"/>
        <v>4.9589999999999996</v>
      </c>
      <c r="J15" s="22">
        <f t="shared" si="1"/>
        <v>0.30399999999999999</v>
      </c>
      <c r="K15" s="22">
        <f t="shared" si="1"/>
        <v>12.521000000000001</v>
      </c>
      <c r="L15" s="22">
        <f>L14/10</f>
        <v>62.686999999999998</v>
      </c>
    </row>
  </sheetData>
  <mergeCells count="5">
    <mergeCell ref="A2:A3"/>
    <mergeCell ref="B2:E2"/>
    <mergeCell ref="F2:I2"/>
    <mergeCell ref="J2:L2"/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1-4 класс</vt:lpstr>
      <vt:lpstr>НУТРИЕНТЫ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</dc:creator>
  <cp:lastModifiedBy>Пользователь Windows</cp:lastModifiedBy>
  <cp:lastPrinted>2025-05-15T10:01:55Z</cp:lastPrinted>
  <dcterms:created xsi:type="dcterms:W3CDTF">2020-04-29T15:04:33Z</dcterms:created>
  <dcterms:modified xsi:type="dcterms:W3CDTF">2025-06-02T21:17:38Z</dcterms:modified>
</cp:coreProperties>
</file>